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iteracing-my.sharepoint.com/personal/win_eliteracing_com_au/Documents/Data/Elite Racing Team Folder/NEWSLETTERS/2022 JULY/"/>
    </mc:Choice>
  </mc:AlternateContent>
  <xr:revisionPtr revIDLastSave="308" documentId="8_{D869F3B7-35E1-465F-8EE3-D563975D83F4}" xr6:coauthVersionLast="47" xr6:coauthVersionMax="47" xr10:uidLastSave="{FD0DB422-9BA2-408E-8538-15379ADBBF77}"/>
  <bookViews>
    <workbookView xWindow="27240" yWindow="1950" windowWidth="26475" windowHeight="25200" xr2:uid="{E80D1053-7455-45CA-8BD6-26F71D8D88C7}"/>
  </bookViews>
  <sheets>
    <sheet name="Strategies Current Algo" sheetId="1" r:id="rId1"/>
  </sheets>
  <definedNames>
    <definedName name="_xlnm._FilterDatabase" localSheetId="0" hidden="1">'Strategies Current Algo'!$C$4:$O$194</definedName>
    <definedName name="_xlnm.Print_Titles" localSheetId="0">'Strategies Current Algo'!$2:$4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97" i="1" l="1"/>
  <c r="J197" i="1"/>
  <c r="M198" i="1"/>
  <c r="L198" i="1"/>
  <c r="I198" i="1"/>
  <c r="K199" i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J121" i="1"/>
  <c r="K121" i="1" s="1"/>
  <c r="J122" i="1"/>
  <c r="K122" i="1" s="1"/>
  <c r="J123" i="1"/>
  <c r="K123" i="1" s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J135" i="1"/>
  <c r="K135" i="1" s="1"/>
  <c r="J136" i="1"/>
  <c r="K136" i="1" s="1"/>
  <c r="J137" i="1"/>
  <c r="K137" i="1" s="1"/>
  <c r="J138" i="1"/>
  <c r="K138" i="1" s="1"/>
  <c r="J139" i="1"/>
  <c r="K139" i="1" s="1"/>
  <c r="J140" i="1"/>
  <c r="K140" i="1" s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J147" i="1"/>
  <c r="K147" i="1" s="1"/>
  <c r="J148" i="1"/>
  <c r="K148" i="1" s="1"/>
  <c r="J149" i="1"/>
  <c r="K149" i="1" s="1"/>
  <c r="J150" i="1"/>
  <c r="K150" i="1" s="1"/>
  <c r="J151" i="1"/>
  <c r="K151" i="1" s="1"/>
  <c r="J152" i="1"/>
  <c r="K152" i="1" s="1"/>
  <c r="J153" i="1"/>
  <c r="K153" i="1" s="1"/>
  <c r="J154" i="1"/>
  <c r="K154" i="1" s="1"/>
  <c r="J155" i="1"/>
  <c r="K155" i="1" s="1"/>
  <c r="J156" i="1"/>
  <c r="K156" i="1" s="1"/>
  <c r="J157" i="1"/>
  <c r="K157" i="1" s="1"/>
  <c r="J158" i="1"/>
  <c r="K158" i="1" s="1"/>
  <c r="J159" i="1"/>
  <c r="K159" i="1" s="1"/>
  <c r="J160" i="1"/>
  <c r="K160" i="1" s="1"/>
  <c r="J161" i="1"/>
  <c r="K161" i="1" s="1"/>
  <c r="J162" i="1"/>
  <c r="K162" i="1" s="1"/>
  <c r="J163" i="1"/>
  <c r="K163" i="1" s="1"/>
  <c r="J164" i="1"/>
  <c r="K164" i="1" s="1"/>
  <c r="J165" i="1"/>
  <c r="K165" i="1" s="1"/>
  <c r="J166" i="1"/>
  <c r="K166" i="1" s="1"/>
  <c r="J167" i="1"/>
  <c r="K167" i="1" s="1"/>
  <c r="J168" i="1"/>
  <c r="K168" i="1" s="1"/>
  <c r="J169" i="1"/>
  <c r="K169" i="1" s="1"/>
  <c r="J170" i="1"/>
  <c r="K170" i="1" s="1"/>
  <c r="J171" i="1"/>
  <c r="K171" i="1" s="1"/>
  <c r="J172" i="1"/>
  <c r="K172" i="1" s="1"/>
  <c r="J173" i="1"/>
  <c r="K173" i="1" s="1"/>
  <c r="J174" i="1"/>
  <c r="K174" i="1" s="1"/>
  <c r="J175" i="1"/>
  <c r="K175" i="1" s="1"/>
  <c r="J176" i="1"/>
  <c r="K176" i="1" s="1"/>
  <c r="J177" i="1"/>
  <c r="K177" i="1" s="1"/>
  <c r="J178" i="1"/>
  <c r="K178" i="1" s="1"/>
  <c r="J179" i="1"/>
  <c r="K179" i="1" s="1"/>
  <c r="J180" i="1"/>
  <c r="K180" i="1" s="1"/>
  <c r="J181" i="1"/>
  <c r="K181" i="1" s="1"/>
  <c r="J182" i="1"/>
  <c r="K182" i="1" s="1"/>
  <c r="J183" i="1"/>
  <c r="K183" i="1" s="1"/>
  <c r="J184" i="1"/>
  <c r="K184" i="1" s="1"/>
  <c r="J185" i="1"/>
  <c r="K185" i="1" s="1"/>
  <c r="J186" i="1"/>
  <c r="K186" i="1" s="1"/>
  <c r="J187" i="1"/>
  <c r="K187" i="1" s="1"/>
  <c r="J188" i="1"/>
  <c r="K188" i="1" s="1"/>
  <c r="J189" i="1"/>
  <c r="K189" i="1" s="1"/>
  <c r="J190" i="1"/>
  <c r="K190" i="1" s="1"/>
  <c r="J191" i="1"/>
  <c r="K191" i="1" s="1"/>
  <c r="J192" i="1"/>
  <c r="K192" i="1" s="1"/>
  <c r="J193" i="1"/>
  <c r="K193" i="1" s="1"/>
  <c r="J194" i="1"/>
  <c r="K194" i="1" s="1"/>
  <c r="J5" i="1"/>
  <c r="I196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5" i="1"/>
  <c r="N199" i="1"/>
  <c r="M196" i="1"/>
  <c r="N196" i="1"/>
  <c r="L196" i="1"/>
  <c r="J198" i="1" l="1"/>
  <c r="I199" i="1" s="1"/>
  <c r="K5" i="1"/>
  <c r="K196" i="1" s="1"/>
  <c r="K197" i="1" s="1"/>
  <c r="J196" i="1"/>
  <c r="L199" i="1"/>
  <c r="N197" i="1"/>
</calcChain>
</file>

<file path=xl/sharedStrings.xml><?xml version="1.0" encoding="utf-8"?>
<sst xmlns="http://schemas.openxmlformats.org/spreadsheetml/2006/main" count="735" uniqueCount="114">
  <si>
    <t>Date</t>
  </si>
  <si>
    <t>Track</t>
  </si>
  <si>
    <t>Caulfield</t>
  </si>
  <si>
    <t>Flemington</t>
  </si>
  <si>
    <t>Sandown Hill</t>
  </si>
  <si>
    <t>Morphettville Pk</t>
  </si>
  <si>
    <t>Rosehill</t>
  </si>
  <si>
    <t>Randwick</t>
  </si>
  <si>
    <t>Race</t>
  </si>
  <si>
    <t>TAB</t>
  </si>
  <si>
    <t>Horse</t>
  </si>
  <si>
    <t>Sirileo Miss</t>
  </si>
  <si>
    <t>Midwest</t>
  </si>
  <si>
    <t>Flash Aah</t>
  </si>
  <si>
    <t>Commands The Field</t>
  </si>
  <si>
    <t>Asymmetrical</t>
  </si>
  <si>
    <t>Starry Legend</t>
  </si>
  <si>
    <t>Regardsmaree</t>
  </si>
  <si>
    <t>Dance To Dubai</t>
  </si>
  <si>
    <t>Itsourtime</t>
  </si>
  <si>
    <t>Clemenceau</t>
  </si>
  <si>
    <t>Kaituku</t>
  </si>
  <si>
    <t>Defining</t>
  </si>
  <si>
    <t>Star Patrol</t>
  </si>
  <si>
    <t>Welsh Legend</t>
  </si>
  <si>
    <t>Tuvalu</t>
  </si>
  <si>
    <t>Skywolf</t>
  </si>
  <si>
    <t>Queen Bellissimo</t>
  </si>
  <si>
    <t>Hela</t>
  </si>
  <si>
    <t>Arran Bay</t>
  </si>
  <si>
    <t>Ashford Street</t>
  </si>
  <si>
    <t>Visinari</t>
  </si>
  <si>
    <t>Much Much Better</t>
  </si>
  <si>
    <t>Surf Dancer</t>
  </si>
  <si>
    <t>Zac De Boss</t>
  </si>
  <si>
    <t>Taksu</t>
  </si>
  <si>
    <t>Megamea</t>
  </si>
  <si>
    <t>Win Div</t>
  </si>
  <si>
    <t/>
  </si>
  <si>
    <t>Swats That</t>
  </si>
  <si>
    <t>Morphettville</t>
  </si>
  <si>
    <t>Unlaced</t>
  </si>
  <si>
    <t>Gaze Grise</t>
  </si>
  <si>
    <t>Embeller</t>
  </si>
  <si>
    <t>Warwick Farm</t>
  </si>
  <si>
    <t>Vivid Flash</t>
  </si>
  <si>
    <t>Shameless Miss</t>
  </si>
  <si>
    <t>Imperial Hilton</t>
  </si>
  <si>
    <t>My Boy Birmingham</t>
  </si>
  <si>
    <t>Illation</t>
  </si>
  <si>
    <t>Easy Single</t>
  </si>
  <si>
    <t>Damascus Moment</t>
  </si>
  <si>
    <t>Not Usual Glorious</t>
  </si>
  <si>
    <t>Narrated</t>
  </si>
  <si>
    <t>Arabolini</t>
  </si>
  <si>
    <t>Andermatt</t>
  </si>
  <si>
    <t>Bella Rouge</t>
  </si>
  <si>
    <t>Major Artie</t>
  </si>
  <si>
    <t>Rubinocchi</t>
  </si>
  <si>
    <t>Niffler</t>
  </si>
  <si>
    <t>Randwick Kensington</t>
  </si>
  <si>
    <t>Fiordland</t>
  </si>
  <si>
    <t>Americain Angel</t>
  </si>
  <si>
    <t>D'Aguilar</t>
  </si>
  <si>
    <t>Express Pass</t>
  </si>
  <si>
    <t>Polanco</t>
  </si>
  <si>
    <t>Sandown Lake</t>
  </si>
  <si>
    <t>Here To Shock</t>
  </si>
  <si>
    <t>Mask Up</t>
  </si>
  <si>
    <t>Strategy</t>
  </si>
  <si>
    <t>Platinum</t>
  </si>
  <si>
    <t>Elite Suite</t>
  </si>
  <si>
    <t>Metro X</t>
  </si>
  <si>
    <t>Hawkesbury</t>
  </si>
  <si>
    <t>Gosford</t>
  </si>
  <si>
    <t>Combo</t>
  </si>
  <si>
    <t>Bet</t>
  </si>
  <si>
    <t>Return</t>
  </si>
  <si>
    <t>Profit</t>
  </si>
  <si>
    <t>Chartres</t>
  </si>
  <si>
    <t>Junipal</t>
  </si>
  <si>
    <t>Ucalledit</t>
  </si>
  <si>
    <t>Steel Prince</t>
  </si>
  <si>
    <t>Belle Savoir</t>
  </si>
  <si>
    <t>French Bonnet</t>
  </si>
  <si>
    <t>Mr Mozart</t>
  </si>
  <si>
    <t>My Yankee Girl</t>
  </si>
  <si>
    <t>Galenus</t>
  </si>
  <si>
    <t>Gravina</t>
  </si>
  <si>
    <t>Rustic Steel</t>
  </si>
  <si>
    <t>Through Irish Eyes</t>
  </si>
  <si>
    <t>Coal Crusher</t>
  </si>
  <si>
    <t>Sir Davy</t>
  </si>
  <si>
    <t>Dehorned Unicorn</t>
  </si>
  <si>
    <t>Lyrical Lad</t>
  </si>
  <si>
    <t>Maserartie Bay</t>
  </si>
  <si>
    <t>Military Mission</t>
  </si>
  <si>
    <t>Passive Aggressive</t>
  </si>
  <si>
    <t>Gate Crash</t>
  </si>
  <si>
    <t>Mankayan</t>
  </si>
  <si>
    <t>Super Jenni Kay</t>
  </si>
  <si>
    <t>Pesto</t>
  </si>
  <si>
    <t>Quintello</t>
  </si>
  <si>
    <t>No Effort</t>
  </si>
  <si>
    <t>Jayanthi</t>
  </si>
  <si>
    <t>Lev Bet</t>
  </si>
  <si>
    <t>Lev Ret</t>
  </si>
  <si>
    <t>Lev Profit</t>
  </si>
  <si>
    <t>@</t>
  </si>
  <si>
    <t>$100 Level</t>
  </si>
  <si>
    <t>Actual As Listed Bet</t>
  </si>
  <si>
    <t>S/Rate / Ave-Odds</t>
  </si>
  <si>
    <t>Bets / Wins</t>
  </si>
  <si>
    <t>Ave Bet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</si>
</sst>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[$-C09]dd\-mmm\-yy;@"/>
    <numFmt numFmtId="168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rgb="FF4813DF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0" tint="-0.34900967436750391"/>
        </stop>
        <stop position="1">
          <color theme="1"/>
        </stop>
      </gradientFill>
    </fill>
    <fill>
      <patternFill patternType="solid">
        <fgColor rgb="FFD0EBB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168" fontId="6" fillId="3" borderId="1" xfId="2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20" fontId="7" fillId="4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0" fillId="0" borderId="0" xfId="0" applyFont="1"/>
    <xf numFmtId="1" fontId="0" fillId="0" borderId="0" xfId="0" applyNumberFormat="1" applyFont="1" applyAlignment="1">
      <alignment horizontal="center"/>
    </xf>
    <xf numFmtId="1" fontId="0" fillId="0" borderId="0" xfId="0" applyNumberFormat="1" applyFont="1" applyAlignment="1"/>
    <xf numFmtId="0" fontId="0" fillId="0" borderId="0" xfId="0" applyFont="1" applyAlignment="1">
      <alignment horizontal="center"/>
    </xf>
    <xf numFmtId="0" fontId="2" fillId="0" borderId="0" xfId="0" applyFont="1"/>
    <xf numFmtId="1" fontId="8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Alignment="1"/>
    <xf numFmtId="168" fontId="5" fillId="0" borderId="0" xfId="2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/>
    <xf numFmtId="1" fontId="9" fillId="0" borderId="6" xfId="0" applyNumberFormat="1" applyFont="1" applyBorder="1" applyAlignment="1">
      <alignment horizontal="center" vertical="center"/>
    </xf>
    <xf numFmtId="1" fontId="9" fillId="0" borderId="7" xfId="0" applyNumberFormat="1" applyFont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center"/>
    </xf>
    <xf numFmtId="168" fontId="6" fillId="3" borderId="9" xfId="2" applyNumberFormat="1" applyFont="1" applyFill="1" applyBorder="1" applyAlignment="1">
      <alignment horizontal="center" vertical="center"/>
    </xf>
    <xf numFmtId="0" fontId="2" fillId="0" borderId="9" xfId="0" applyFont="1" applyBorder="1"/>
    <xf numFmtId="9" fontId="8" fillId="0" borderId="10" xfId="2" quotePrefix="1" applyFont="1" applyBorder="1" applyAlignment="1">
      <alignment horizontal="center" vertical="center"/>
    </xf>
    <xf numFmtId="44" fontId="8" fillId="0" borderId="11" xfId="1" applyFont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/>
    </xf>
    <xf numFmtId="9" fontId="8" fillId="0" borderId="13" xfId="2" applyFont="1" applyBorder="1" applyAlignment="1">
      <alignment horizontal="center" vertical="center"/>
    </xf>
    <xf numFmtId="44" fontId="8" fillId="0" borderId="10" xfId="1" applyFont="1" applyBorder="1" applyAlignment="1">
      <alignment horizontal="center" vertical="center"/>
    </xf>
    <xf numFmtId="9" fontId="8" fillId="0" borderId="10" xfId="2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0EBB3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9BD25-7D00-465A-8007-4F837001D7A9}">
  <sheetPr>
    <pageSetUpPr fitToPage="1"/>
  </sheetPr>
  <dimension ref="C2:R207"/>
  <sheetViews>
    <sheetView showGridLines="0" tabSelected="1" zoomScale="90" zoomScaleNormal="90" workbookViewId="0">
      <pane xSplit="25515" ySplit="2445" topLeftCell="A144" activePane="bottomLeft"/>
      <selection activeCell="N1" sqref="N1:N1048576"/>
      <selection pane="topRight" activeCell="I4" sqref="I4"/>
      <selection pane="bottomLeft" activeCell="K126" sqref="K126"/>
      <selection pane="bottomRight" activeCell="A172" sqref="A170:A172"/>
    </sheetView>
  </sheetViews>
  <sheetFormatPr defaultRowHeight="15" x14ac:dyDescent="0.25"/>
  <cols>
    <col min="3" max="3" width="11.28515625" style="7" customWidth="1"/>
    <col min="4" max="4" width="11.5703125" style="10" customWidth="1"/>
    <col min="5" max="5" width="5.28515625" style="7" bestFit="1" customWidth="1"/>
    <col min="6" max="6" width="4.42578125" style="7" bestFit="1" customWidth="1"/>
    <col min="7" max="7" width="17.5703125" style="7" bestFit="1" customWidth="1"/>
    <col min="8" max="8" width="6.5703125" style="7" customWidth="1"/>
    <col min="9" max="9" width="9.140625" style="7" customWidth="1"/>
    <col min="10" max="10" width="8.5703125" style="7" customWidth="1"/>
    <col min="11" max="11" width="10.85546875" style="11" customWidth="1"/>
    <col min="12" max="12" width="10.85546875" style="7" customWidth="1"/>
    <col min="13" max="13" width="9.42578125" style="7" customWidth="1"/>
    <col min="14" max="14" width="10.85546875" style="11" customWidth="1"/>
    <col min="15" max="15" width="11.7109375" style="10" customWidth="1"/>
  </cols>
  <sheetData>
    <row r="2" spans="3:18" x14ac:dyDescent="0.25">
      <c r="I2" s="32" t="s">
        <v>109</v>
      </c>
      <c r="J2" s="33"/>
      <c r="K2" s="34"/>
      <c r="L2" s="31" t="s">
        <v>110</v>
      </c>
      <c r="M2" s="31"/>
      <c r="N2" s="31"/>
    </row>
    <row r="3" spans="3:18" ht="0.75" customHeight="1" x14ac:dyDescent="0.25">
      <c r="O3" s="7"/>
      <c r="P3" s="7"/>
    </row>
    <row r="4" spans="3:18" s="28" customFormat="1" ht="31.5" customHeight="1" x14ac:dyDescent="0.25">
      <c r="C4" s="26" t="s">
        <v>0</v>
      </c>
      <c r="D4" s="26" t="s">
        <v>1</v>
      </c>
      <c r="E4" s="26" t="s">
        <v>8</v>
      </c>
      <c r="F4" s="26" t="s">
        <v>9</v>
      </c>
      <c r="G4" s="26" t="s">
        <v>10</v>
      </c>
      <c r="H4" s="26" t="s">
        <v>37</v>
      </c>
      <c r="I4" s="26" t="s">
        <v>105</v>
      </c>
      <c r="J4" s="26" t="s">
        <v>106</v>
      </c>
      <c r="K4" s="36" t="s">
        <v>107</v>
      </c>
      <c r="L4" s="26" t="s">
        <v>76</v>
      </c>
      <c r="M4" s="26" t="s">
        <v>77</v>
      </c>
      <c r="N4" s="36" t="s">
        <v>78</v>
      </c>
      <c r="O4" s="27" t="s">
        <v>69</v>
      </c>
    </row>
    <row r="5" spans="3:18" x14ac:dyDescent="0.25">
      <c r="C5" s="22">
        <v>44674</v>
      </c>
      <c r="D5" s="23" t="s">
        <v>2</v>
      </c>
      <c r="E5" s="23">
        <v>3</v>
      </c>
      <c r="F5" s="23">
        <v>2</v>
      </c>
      <c r="G5" s="23" t="s">
        <v>79</v>
      </c>
      <c r="H5" s="24">
        <v>5.8</v>
      </c>
      <c r="I5" s="25">
        <v>100</v>
      </c>
      <c r="J5" s="25">
        <f>IF(H5="","",I5*H5)</f>
        <v>580</v>
      </c>
      <c r="K5" s="37">
        <f>IF(J5="",I5*-1,J5-I5)</f>
        <v>480</v>
      </c>
      <c r="L5" s="25">
        <v>170</v>
      </c>
      <c r="M5" s="25">
        <v>986</v>
      </c>
      <c r="N5" s="37">
        <v>816</v>
      </c>
      <c r="O5" s="25" t="s">
        <v>75</v>
      </c>
      <c r="R5" t="str">
        <f>PROPER(TRIM(G5))</f>
        <v>Chartres</v>
      </c>
    </row>
    <row r="6" spans="3:18" x14ac:dyDescent="0.25">
      <c r="C6" s="22">
        <v>44674</v>
      </c>
      <c r="D6" s="23" t="s">
        <v>2</v>
      </c>
      <c r="E6" s="23">
        <v>8</v>
      </c>
      <c r="F6" s="23">
        <v>3</v>
      </c>
      <c r="G6" s="23" t="s">
        <v>80</v>
      </c>
      <c r="H6" s="24"/>
      <c r="I6" s="25">
        <v>100</v>
      </c>
      <c r="J6" s="25" t="str">
        <f>IF(H6="","",I6*H6)</f>
        <v/>
      </c>
      <c r="K6" s="37">
        <f>IF(J6="",I6*-1,J6-I6)</f>
        <v>-100</v>
      </c>
      <c r="L6" s="25">
        <v>200</v>
      </c>
      <c r="M6" s="25" t="s">
        <v>38</v>
      </c>
      <c r="N6" s="37">
        <v>-200</v>
      </c>
      <c r="O6" s="25" t="s">
        <v>75</v>
      </c>
      <c r="R6" t="str">
        <f t="shared" ref="R6:R69" si="0">PROPER(TRIM(G6))</f>
        <v>Junipal</v>
      </c>
    </row>
    <row r="7" spans="3:18" x14ac:dyDescent="0.25">
      <c r="C7" s="22">
        <v>44674</v>
      </c>
      <c r="D7" s="23" t="s">
        <v>2</v>
      </c>
      <c r="E7" s="23">
        <v>5</v>
      </c>
      <c r="F7" s="23">
        <v>1</v>
      </c>
      <c r="G7" s="23" t="s">
        <v>12</v>
      </c>
      <c r="H7" s="24">
        <v>7</v>
      </c>
      <c r="I7" s="25">
        <v>100</v>
      </c>
      <c r="J7" s="25">
        <f>IF(H7="","",I7*H7)</f>
        <v>700</v>
      </c>
      <c r="K7" s="37">
        <f>IF(J7="",I7*-1,J7-I7)</f>
        <v>600</v>
      </c>
      <c r="L7" s="25">
        <v>170</v>
      </c>
      <c r="M7" s="25">
        <v>1190</v>
      </c>
      <c r="N7" s="37">
        <v>1020</v>
      </c>
      <c r="O7" s="25" t="s">
        <v>75</v>
      </c>
      <c r="R7" t="str">
        <f t="shared" si="0"/>
        <v>Midwest</v>
      </c>
    </row>
    <row r="8" spans="3:18" x14ac:dyDescent="0.25">
      <c r="C8" s="3">
        <v>44674</v>
      </c>
      <c r="D8" s="4" t="s">
        <v>2</v>
      </c>
      <c r="E8" s="4">
        <v>5</v>
      </c>
      <c r="F8" s="4">
        <v>1</v>
      </c>
      <c r="G8" s="5" t="s">
        <v>12</v>
      </c>
      <c r="H8" s="15">
        <v>7</v>
      </c>
      <c r="I8" s="16">
        <v>100</v>
      </c>
      <c r="J8" s="16">
        <f>IF(H8="","",I8*H8)</f>
        <v>700</v>
      </c>
      <c r="K8" s="38">
        <f>IF(J8="",I8*-1,J8-I8)</f>
        <v>600</v>
      </c>
      <c r="L8" s="16">
        <v>120</v>
      </c>
      <c r="M8" s="16">
        <v>840</v>
      </c>
      <c r="N8" s="38">
        <v>720</v>
      </c>
      <c r="O8" s="16" t="s">
        <v>71</v>
      </c>
      <c r="R8" t="str">
        <f t="shared" si="0"/>
        <v>Midwest</v>
      </c>
    </row>
    <row r="9" spans="3:18" x14ac:dyDescent="0.25">
      <c r="C9" s="2">
        <v>44674</v>
      </c>
      <c r="D9" s="17" t="s">
        <v>2</v>
      </c>
      <c r="E9" s="17">
        <v>5</v>
      </c>
      <c r="F9" s="17">
        <v>1</v>
      </c>
      <c r="G9" s="17" t="s">
        <v>12</v>
      </c>
      <c r="H9" s="18">
        <v>7</v>
      </c>
      <c r="I9" s="17">
        <v>100</v>
      </c>
      <c r="J9" s="17">
        <f>IF(H9="","",I9*H9)</f>
        <v>700</v>
      </c>
      <c r="K9" s="39">
        <f>IF(J9="",I9*-1,J9-I9)</f>
        <v>600</v>
      </c>
      <c r="L9" s="17">
        <v>150</v>
      </c>
      <c r="M9" s="17">
        <v>1050</v>
      </c>
      <c r="N9" s="39">
        <v>900</v>
      </c>
      <c r="O9" s="17" t="s">
        <v>70</v>
      </c>
      <c r="R9" t="str">
        <f t="shared" si="0"/>
        <v>Midwest</v>
      </c>
    </row>
    <row r="10" spans="3:18" x14ac:dyDescent="0.25">
      <c r="C10" s="22">
        <v>44674</v>
      </c>
      <c r="D10" s="23" t="s">
        <v>2</v>
      </c>
      <c r="E10" s="23">
        <v>2</v>
      </c>
      <c r="F10" s="23">
        <v>1</v>
      </c>
      <c r="G10" s="23" t="s">
        <v>11</v>
      </c>
      <c r="H10" s="24"/>
      <c r="I10" s="25">
        <v>100</v>
      </c>
      <c r="J10" s="25" t="str">
        <f>IF(H10="","",I10*H10)</f>
        <v/>
      </c>
      <c r="K10" s="37">
        <f>IF(J10="",I10*-1,J10-I10)</f>
        <v>-100</v>
      </c>
      <c r="L10" s="25">
        <v>200</v>
      </c>
      <c r="M10" s="25" t="s">
        <v>38</v>
      </c>
      <c r="N10" s="37">
        <v>-200</v>
      </c>
      <c r="O10" s="25" t="s">
        <v>75</v>
      </c>
      <c r="R10" t="str">
        <f t="shared" si="0"/>
        <v>Sirileo Miss</v>
      </c>
    </row>
    <row r="11" spans="3:18" x14ac:dyDescent="0.25">
      <c r="C11" s="3">
        <v>44674</v>
      </c>
      <c r="D11" s="4" t="s">
        <v>2</v>
      </c>
      <c r="E11" s="4">
        <v>2</v>
      </c>
      <c r="F11" s="4">
        <v>1</v>
      </c>
      <c r="G11" s="5" t="s">
        <v>11</v>
      </c>
      <c r="H11" s="15"/>
      <c r="I11" s="16">
        <v>100</v>
      </c>
      <c r="J11" s="16" t="str">
        <f>IF(H11="","",I11*H11)</f>
        <v/>
      </c>
      <c r="K11" s="38">
        <f>IF(J11="",I11*-1,J11-I11)</f>
        <v>-100</v>
      </c>
      <c r="L11" s="16">
        <v>160</v>
      </c>
      <c r="M11" s="16" t="s">
        <v>38</v>
      </c>
      <c r="N11" s="38">
        <v>-160</v>
      </c>
      <c r="O11" s="16" t="s">
        <v>71</v>
      </c>
      <c r="R11" t="str">
        <f t="shared" si="0"/>
        <v>Sirileo Miss</v>
      </c>
    </row>
    <row r="12" spans="3:18" x14ac:dyDescent="0.25">
      <c r="C12" s="2">
        <v>44674</v>
      </c>
      <c r="D12" s="17" t="s">
        <v>2</v>
      </c>
      <c r="E12" s="17">
        <v>2</v>
      </c>
      <c r="F12" s="17">
        <v>1</v>
      </c>
      <c r="G12" s="17" t="s">
        <v>11</v>
      </c>
      <c r="H12" s="18"/>
      <c r="I12" s="17">
        <v>100</v>
      </c>
      <c r="J12" s="17" t="str">
        <f>IF(H12="","",I12*H12)</f>
        <v/>
      </c>
      <c r="K12" s="39">
        <f>IF(J12="",I12*-1,J12-I12)</f>
        <v>-100</v>
      </c>
      <c r="L12" s="17">
        <v>200</v>
      </c>
      <c r="M12" s="17" t="s">
        <v>38</v>
      </c>
      <c r="N12" s="39">
        <v>-200</v>
      </c>
      <c r="O12" s="17" t="s">
        <v>70</v>
      </c>
      <c r="R12" t="str">
        <f t="shared" si="0"/>
        <v>Sirileo Miss</v>
      </c>
    </row>
    <row r="13" spans="3:18" x14ac:dyDescent="0.25">
      <c r="C13" s="22">
        <v>44674</v>
      </c>
      <c r="D13" s="23" t="s">
        <v>2</v>
      </c>
      <c r="E13" s="23">
        <v>7</v>
      </c>
      <c r="F13" s="23">
        <v>12</v>
      </c>
      <c r="G13" s="23" t="s">
        <v>39</v>
      </c>
      <c r="H13" s="24"/>
      <c r="I13" s="25">
        <v>100</v>
      </c>
      <c r="J13" s="25" t="str">
        <f>IF(H13="","",I13*H13)</f>
        <v/>
      </c>
      <c r="K13" s="37">
        <f>IF(J13="",I13*-1,J13-I13)</f>
        <v>-100</v>
      </c>
      <c r="L13" s="25">
        <v>150</v>
      </c>
      <c r="M13" s="25" t="s">
        <v>38</v>
      </c>
      <c r="N13" s="37">
        <v>-150</v>
      </c>
      <c r="O13" s="25" t="s">
        <v>75</v>
      </c>
      <c r="R13" t="str">
        <f t="shared" si="0"/>
        <v>Swats That</v>
      </c>
    </row>
    <row r="14" spans="3:18" x14ac:dyDescent="0.25">
      <c r="C14" s="3">
        <v>44674</v>
      </c>
      <c r="D14" s="4" t="s">
        <v>2</v>
      </c>
      <c r="E14" s="4">
        <v>7</v>
      </c>
      <c r="F14" s="4">
        <v>12</v>
      </c>
      <c r="G14" s="5" t="s">
        <v>39</v>
      </c>
      <c r="H14" s="15"/>
      <c r="I14" s="16">
        <v>100</v>
      </c>
      <c r="J14" s="16" t="str">
        <f>IF(H14="","",I14*H14)</f>
        <v/>
      </c>
      <c r="K14" s="38">
        <f>IF(J14="",I14*-1,J14-I14)</f>
        <v>-100</v>
      </c>
      <c r="L14" s="16">
        <v>120</v>
      </c>
      <c r="M14" s="16" t="s">
        <v>38</v>
      </c>
      <c r="N14" s="38">
        <v>-120</v>
      </c>
      <c r="O14" s="16" t="s">
        <v>71</v>
      </c>
      <c r="R14" t="str">
        <f t="shared" si="0"/>
        <v>Swats That</v>
      </c>
    </row>
    <row r="15" spans="3:18" x14ac:dyDescent="0.25">
      <c r="C15" s="22">
        <v>44674</v>
      </c>
      <c r="D15" s="23" t="s">
        <v>7</v>
      </c>
      <c r="E15" s="23">
        <v>9</v>
      </c>
      <c r="F15" s="23">
        <v>7</v>
      </c>
      <c r="G15" s="23" t="s">
        <v>35</v>
      </c>
      <c r="H15" s="24">
        <v>1.9355000000000002</v>
      </c>
      <c r="I15" s="25">
        <v>100</v>
      </c>
      <c r="J15" s="29">
        <f>IF(H15="","",I15*H15)</f>
        <v>193.55</v>
      </c>
      <c r="K15" s="37">
        <f>IF(J15="",I15*-1,J15-I15)</f>
        <v>93.550000000000011</v>
      </c>
      <c r="L15" s="25">
        <v>140</v>
      </c>
      <c r="M15" s="25">
        <v>272</v>
      </c>
      <c r="N15" s="37">
        <v>132</v>
      </c>
      <c r="O15" s="25" t="s">
        <v>75</v>
      </c>
      <c r="R15" t="str">
        <f t="shared" si="0"/>
        <v>Taksu</v>
      </c>
    </row>
    <row r="16" spans="3:18" x14ac:dyDescent="0.25">
      <c r="C16" s="3">
        <v>44674</v>
      </c>
      <c r="D16" s="4" t="s">
        <v>7</v>
      </c>
      <c r="E16" s="4">
        <v>9</v>
      </c>
      <c r="F16" s="4">
        <v>7</v>
      </c>
      <c r="G16" s="5" t="s">
        <v>35</v>
      </c>
      <c r="H16" s="15">
        <v>1.9355000000000002</v>
      </c>
      <c r="I16" s="16">
        <v>100</v>
      </c>
      <c r="J16" s="30">
        <f>IF(H16="","",I16*H16)</f>
        <v>193.55</v>
      </c>
      <c r="K16" s="38">
        <f>IF(J16="",I16*-1,J16-I16)</f>
        <v>93.550000000000011</v>
      </c>
      <c r="L16" s="16">
        <v>100</v>
      </c>
      <c r="M16" s="16">
        <v>193.55</v>
      </c>
      <c r="N16" s="38">
        <v>93.550000000000011</v>
      </c>
      <c r="O16" s="16" t="s">
        <v>71</v>
      </c>
      <c r="R16" t="str">
        <f t="shared" si="0"/>
        <v>Taksu</v>
      </c>
    </row>
    <row r="17" spans="3:18" x14ac:dyDescent="0.25">
      <c r="C17" s="22">
        <v>44674</v>
      </c>
      <c r="D17" s="23" t="s">
        <v>7</v>
      </c>
      <c r="E17" s="23">
        <v>10</v>
      </c>
      <c r="F17" s="23">
        <v>7</v>
      </c>
      <c r="G17" s="23" t="s">
        <v>81</v>
      </c>
      <c r="H17" s="24"/>
      <c r="I17" s="25">
        <v>100</v>
      </c>
      <c r="J17" s="25" t="str">
        <f>IF(H17="","",I17*H17)</f>
        <v/>
      </c>
      <c r="K17" s="37">
        <f>IF(J17="",I17*-1,J17-I17)</f>
        <v>-100</v>
      </c>
      <c r="L17" s="25">
        <v>160</v>
      </c>
      <c r="M17" s="25" t="s">
        <v>38</v>
      </c>
      <c r="N17" s="37">
        <v>-160</v>
      </c>
      <c r="O17" s="25" t="s">
        <v>75</v>
      </c>
      <c r="R17" t="str">
        <f t="shared" si="0"/>
        <v>Ucalledit</v>
      </c>
    </row>
    <row r="18" spans="3:18" x14ac:dyDescent="0.25">
      <c r="C18" s="3">
        <v>44674</v>
      </c>
      <c r="D18" s="4" t="s">
        <v>40</v>
      </c>
      <c r="E18" s="4">
        <v>7</v>
      </c>
      <c r="F18" s="4">
        <v>2</v>
      </c>
      <c r="G18" s="5" t="s">
        <v>41</v>
      </c>
      <c r="H18" s="15"/>
      <c r="I18" s="16">
        <v>100</v>
      </c>
      <c r="J18" s="16" t="str">
        <f>IF(H18="","",I18*H18)</f>
        <v/>
      </c>
      <c r="K18" s="38">
        <f>IF(J18="",I18*-1,J18-I18)</f>
        <v>-100</v>
      </c>
      <c r="L18" s="16">
        <v>140</v>
      </c>
      <c r="M18" s="16" t="s">
        <v>38</v>
      </c>
      <c r="N18" s="38">
        <v>-140</v>
      </c>
      <c r="O18" s="16" t="s">
        <v>71</v>
      </c>
      <c r="R18" t="str">
        <f t="shared" si="0"/>
        <v>Unlaced</v>
      </c>
    </row>
    <row r="19" spans="3:18" x14ac:dyDescent="0.25">
      <c r="C19" s="21">
        <v>44674</v>
      </c>
      <c r="D19" s="6" t="s">
        <v>40</v>
      </c>
      <c r="E19" s="6">
        <v>7</v>
      </c>
      <c r="F19" s="6">
        <v>2</v>
      </c>
      <c r="G19" s="6" t="s">
        <v>41</v>
      </c>
      <c r="H19" s="19"/>
      <c r="I19" s="20">
        <v>100</v>
      </c>
      <c r="J19" s="20" t="str">
        <f>IF(H19="","",I19*H19)</f>
        <v/>
      </c>
      <c r="K19" s="40">
        <f>IF(J19="",I19*-1,J19-I19)</f>
        <v>-100</v>
      </c>
      <c r="L19" s="20">
        <v>100</v>
      </c>
      <c r="M19" s="20" t="s">
        <v>38</v>
      </c>
      <c r="N19" s="40">
        <v>-100</v>
      </c>
      <c r="O19" s="20" t="s">
        <v>72</v>
      </c>
      <c r="R19" t="str">
        <f t="shared" si="0"/>
        <v>Unlaced</v>
      </c>
    </row>
    <row r="20" spans="3:18" x14ac:dyDescent="0.25">
      <c r="C20" s="22">
        <v>44676</v>
      </c>
      <c r="D20" s="23" t="s">
        <v>3</v>
      </c>
      <c r="E20" s="23">
        <v>5</v>
      </c>
      <c r="F20" s="23">
        <v>5</v>
      </c>
      <c r="G20" s="23" t="s">
        <v>13</v>
      </c>
      <c r="H20" s="24"/>
      <c r="I20" s="25">
        <v>100</v>
      </c>
      <c r="J20" s="25" t="str">
        <f>IF(H20="","",I20*H20)</f>
        <v/>
      </c>
      <c r="K20" s="37">
        <f>IF(J20="",I20*-1,J20-I20)</f>
        <v>-100</v>
      </c>
      <c r="L20" s="25">
        <v>160</v>
      </c>
      <c r="M20" s="25" t="s">
        <v>38</v>
      </c>
      <c r="N20" s="37">
        <v>-160</v>
      </c>
      <c r="O20" s="25" t="s">
        <v>75</v>
      </c>
      <c r="R20" t="str">
        <f t="shared" si="0"/>
        <v>Flash Aah</v>
      </c>
    </row>
    <row r="21" spans="3:18" x14ac:dyDescent="0.25">
      <c r="C21" s="3">
        <v>44676</v>
      </c>
      <c r="D21" s="4" t="s">
        <v>3</v>
      </c>
      <c r="E21" s="4">
        <v>5</v>
      </c>
      <c r="F21" s="4">
        <v>5</v>
      </c>
      <c r="G21" s="5" t="s">
        <v>13</v>
      </c>
      <c r="H21" s="15"/>
      <c r="I21" s="16">
        <v>100</v>
      </c>
      <c r="J21" s="16" t="str">
        <f>IF(H21="","",I21*H21)</f>
        <v/>
      </c>
      <c r="K21" s="38">
        <f>IF(J21="",I21*-1,J21-I21)</f>
        <v>-100</v>
      </c>
      <c r="L21" s="16">
        <v>120</v>
      </c>
      <c r="M21" s="16" t="s">
        <v>38</v>
      </c>
      <c r="N21" s="38">
        <v>-120</v>
      </c>
      <c r="O21" s="16" t="s">
        <v>71</v>
      </c>
      <c r="R21" t="str">
        <f t="shared" si="0"/>
        <v>Flash Aah</v>
      </c>
    </row>
    <row r="22" spans="3:18" x14ac:dyDescent="0.25">
      <c r="C22" s="2">
        <v>44676</v>
      </c>
      <c r="D22" s="17" t="s">
        <v>3</v>
      </c>
      <c r="E22" s="17">
        <v>5</v>
      </c>
      <c r="F22" s="17">
        <v>5</v>
      </c>
      <c r="G22" s="17" t="s">
        <v>13</v>
      </c>
      <c r="H22" s="18"/>
      <c r="I22" s="17">
        <v>100</v>
      </c>
      <c r="J22" s="17" t="str">
        <f>IF(H22="","",I22*H22)</f>
        <v/>
      </c>
      <c r="K22" s="39">
        <f>IF(J22="",I22*-1,J22-I22)</f>
        <v>-100</v>
      </c>
      <c r="L22" s="17">
        <v>150</v>
      </c>
      <c r="M22" s="17" t="s">
        <v>38</v>
      </c>
      <c r="N22" s="39">
        <v>-150</v>
      </c>
      <c r="O22" s="17" t="s">
        <v>70</v>
      </c>
      <c r="R22" t="str">
        <f t="shared" si="0"/>
        <v>Flash Aah</v>
      </c>
    </row>
    <row r="23" spans="3:18" x14ac:dyDescent="0.25">
      <c r="C23" s="22">
        <v>44676</v>
      </c>
      <c r="D23" s="23" t="s">
        <v>3</v>
      </c>
      <c r="E23" s="23">
        <v>1</v>
      </c>
      <c r="F23" s="23">
        <v>1</v>
      </c>
      <c r="G23" s="23" t="s">
        <v>82</v>
      </c>
      <c r="H23" s="24">
        <v>2.9</v>
      </c>
      <c r="I23" s="25">
        <v>100</v>
      </c>
      <c r="J23" s="25">
        <f>IF(H23="","",I23*H23)</f>
        <v>290</v>
      </c>
      <c r="K23" s="37">
        <f>IF(J23="",I23*-1,J23-I23)</f>
        <v>190</v>
      </c>
      <c r="L23" s="25">
        <v>160</v>
      </c>
      <c r="M23" s="25">
        <v>464</v>
      </c>
      <c r="N23" s="37">
        <v>304</v>
      </c>
      <c r="O23" s="25" t="s">
        <v>75</v>
      </c>
      <c r="R23" t="str">
        <f t="shared" si="0"/>
        <v>Steel Prince</v>
      </c>
    </row>
    <row r="24" spans="3:18" x14ac:dyDescent="0.25">
      <c r="C24" s="3">
        <v>44681</v>
      </c>
      <c r="D24" s="4" t="s">
        <v>5</v>
      </c>
      <c r="E24" s="4">
        <v>4</v>
      </c>
      <c r="F24" s="4">
        <v>5</v>
      </c>
      <c r="G24" s="5" t="s">
        <v>15</v>
      </c>
      <c r="H24" s="15"/>
      <c r="I24" s="16">
        <v>100</v>
      </c>
      <c r="J24" s="16" t="str">
        <f>IF(H24="","",I24*H24)</f>
        <v/>
      </c>
      <c r="K24" s="38">
        <f>IF(J24="",I24*-1,J24-I24)</f>
        <v>-100</v>
      </c>
      <c r="L24" s="16">
        <v>140</v>
      </c>
      <c r="M24" s="16" t="s">
        <v>38</v>
      </c>
      <c r="N24" s="38">
        <v>-140</v>
      </c>
      <c r="O24" s="16" t="s">
        <v>71</v>
      </c>
      <c r="R24" t="str">
        <f t="shared" si="0"/>
        <v>Asymmetrical</v>
      </c>
    </row>
    <row r="25" spans="3:18" x14ac:dyDescent="0.25">
      <c r="C25" s="21">
        <v>44681</v>
      </c>
      <c r="D25" s="6" t="s">
        <v>5</v>
      </c>
      <c r="E25" s="6">
        <v>4</v>
      </c>
      <c r="F25" s="6">
        <v>5</v>
      </c>
      <c r="G25" s="6" t="s">
        <v>15</v>
      </c>
      <c r="H25" s="19"/>
      <c r="I25" s="20">
        <v>100</v>
      </c>
      <c r="J25" s="20" t="str">
        <f>IF(H25="","",I25*H25)</f>
        <v/>
      </c>
      <c r="K25" s="40">
        <f>IF(J25="",I25*-1,J25-I25)</f>
        <v>-100</v>
      </c>
      <c r="L25" s="20">
        <v>200</v>
      </c>
      <c r="M25" s="20" t="s">
        <v>38</v>
      </c>
      <c r="N25" s="40">
        <v>-200</v>
      </c>
      <c r="O25" s="20" t="s">
        <v>72</v>
      </c>
      <c r="R25" t="str">
        <f t="shared" si="0"/>
        <v>Asymmetrical</v>
      </c>
    </row>
    <row r="26" spans="3:18" x14ac:dyDescent="0.25">
      <c r="C26" s="2">
        <v>44681</v>
      </c>
      <c r="D26" s="17" t="s">
        <v>5</v>
      </c>
      <c r="E26" s="17">
        <v>4</v>
      </c>
      <c r="F26" s="17">
        <v>5</v>
      </c>
      <c r="G26" s="17" t="s">
        <v>15</v>
      </c>
      <c r="H26" s="18" t="s">
        <v>38</v>
      </c>
      <c r="I26" s="17">
        <v>100</v>
      </c>
      <c r="J26" s="17" t="str">
        <f>IF(H26="","",I26*H26)</f>
        <v/>
      </c>
      <c r="K26" s="39">
        <f>IF(J26="",I26*-1,J26-I26)</f>
        <v>-100</v>
      </c>
      <c r="L26" s="17">
        <v>150</v>
      </c>
      <c r="M26" s="17" t="s">
        <v>38</v>
      </c>
      <c r="N26" s="39">
        <v>-150</v>
      </c>
      <c r="O26" s="17" t="s">
        <v>70</v>
      </c>
      <c r="R26" t="str">
        <f t="shared" si="0"/>
        <v>Asymmetrical</v>
      </c>
    </row>
    <row r="27" spans="3:18" x14ac:dyDescent="0.25">
      <c r="C27" s="22">
        <v>44681</v>
      </c>
      <c r="D27" s="23" t="s">
        <v>4</v>
      </c>
      <c r="E27" s="23">
        <v>7</v>
      </c>
      <c r="F27" s="23">
        <v>2</v>
      </c>
      <c r="G27" s="23" t="s">
        <v>83</v>
      </c>
      <c r="H27" s="24"/>
      <c r="I27" s="25">
        <v>100</v>
      </c>
      <c r="J27" s="25" t="str">
        <f>IF(H27="","",I27*H27)</f>
        <v/>
      </c>
      <c r="K27" s="37">
        <f>IF(J27="",I27*-1,J27-I27)</f>
        <v>-100</v>
      </c>
      <c r="L27" s="25">
        <v>170</v>
      </c>
      <c r="M27" s="25" t="s">
        <v>38</v>
      </c>
      <c r="N27" s="37">
        <v>-170</v>
      </c>
      <c r="O27" s="25" t="s">
        <v>75</v>
      </c>
      <c r="R27" t="str">
        <f t="shared" si="0"/>
        <v>Belle Savoir</v>
      </c>
    </row>
    <row r="28" spans="3:18" x14ac:dyDescent="0.25">
      <c r="C28" s="22">
        <v>44681</v>
      </c>
      <c r="D28" s="23" t="s">
        <v>4</v>
      </c>
      <c r="E28" s="23">
        <v>4</v>
      </c>
      <c r="F28" s="23">
        <v>9</v>
      </c>
      <c r="G28" s="23" t="s">
        <v>14</v>
      </c>
      <c r="H28" s="24"/>
      <c r="I28" s="25">
        <v>100</v>
      </c>
      <c r="J28" s="25" t="str">
        <f>IF(H28="","",I28*H28)</f>
        <v/>
      </c>
      <c r="K28" s="37">
        <f>IF(J28="",I28*-1,J28-I28)</f>
        <v>-100</v>
      </c>
      <c r="L28" s="25">
        <v>200</v>
      </c>
      <c r="M28" s="25" t="s">
        <v>38</v>
      </c>
      <c r="N28" s="37">
        <v>-200</v>
      </c>
      <c r="O28" s="25" t="s">
        <v>75</v>
      </c>
      <c r="R28" t="str">
        <f t="shared" si="0"/>
        <v>Commands The Field</v>
      </c>
    </row>
    <row r="29" spans="3:18" x14ac:dyDescent="0.25">
      <c r="C29" s="3">
        <v>44681</v>
      </c>
      <c r="D29" s="4" t="s">
        <v>4</v>
      </c>
      <c r="E29" s="4">
        <v>4</v>
      </c>
      <c r="F29" s="4">
        <v>9</v>
      </c>
      <c r="G29" s="5" t="s">
        <v>14</v>
      </c>
      <c r="H29" s="15"/>
      <c r="I29" s="16">
        <v>100</v>
      </c>
      <c r="J29" s="16" t="str">
        <f>IF(H29="","",I29*H29)</f>
        <v/>
      </c>
      <c r="K29" s="38">
        <f>IF(J29="",I29*-1,J29-I29)</f>
        <v>-100</v>
      </c>
      <c r="L29" s="16">
        <v>160</v>
      </c>
      <c r="M29" s="16" t="s">
        <v>38</v>
      </c>
      <c r="N29" s="38">
        <v>-160</v>
      </c>
      <c r="O29" s="16" t="s">
        <v>71</v>
      </c>
      <c r="R29" t="str">
        <f t="shared" si="0"/>
        <v>Commands The Field</v>
      </c>
    </row>
    <row r="30" spans="3:18" x14ac:dyDescent="0.25">
      <c r="C30" s="21">
        <v>44681</v>
      </c>
      <c r="D30" s="6" t="s">
        <v>4</v>
      </c>
      <c r="E30" s="6">
        <v>4</v>
      </c>
      <c r="F30" s="6">
        <v>9</v>
      </c>
      <c r="G30" s="6" t="s">
        <v>14</v>
      </c>
      <c r="H30" s="19"/>
      <c r="I30" s="20">
        <v>100</v>
      </c>
      <c r="J30" s="20" t="str">
        <f>IF(H30="","",I30*H30)</f>
        <v/>
      </c>
      <c r="K30" s="40">
        <f>IF(J30="",I30*-1,J30-I30)</f>
        <v>-100</v>
      </c>
      <c r="L30" s="20">
        <v>100</v>
      </c>
      <c r="M30" s="20" t="s">
        <v>38</v>
      </c>
      <c r="N30" s="40">
        <v>-100</v>
      </c>
      <c r="O30" s="20" t="s">
        <v>72</v>
      </c>
      <c r="R30" t="str">
        <f t="shared" si="0"/>
        <v>Commands The Field</v>
      </c>
    </row>
    <row r="31" spans="3:18" x14ac:dyDescent="0.25">
      <c r="C31" s="2">
        <v>44681</v>
      </c>
      <c r="D31" s="17" t="s">
        <v>4</v>
      </c>
      <c r="E31" s="17">
        <v>4</v>
      </c>
      <c r="F31" s="17">
        <v>9</v>
      </c>
      <c r="G31" s="17" t="s">
        <v>14</v>
      </c>
      <c r="H31" s="18"/>
      <c r="I31" s="17">
        <v>100</v>
      </c>
      <c r="J31" s="17" t="str">
        <f>IF(H31="","",I31*H31)</f>
        <v/>
      </c>
      <c r="K31" s="39">
        <f>IF(J31="",I31*-1,J31-I31)</f>
        <v>-100</v>
      </c>
      <c r="L31" s="17">
        <v>150</v>
      </c>
      <c r="M31" s="17" t="s">
        <v>38</v>
      </c>
      <c r="N31" s="39">
        <v>-150</v>
      </c>
      <c r="O31" s="17" t="s">
        <v>70</v>
      </c>
      <c r="R31" t="str">
        <f t="shared" si="0"/>
        <v>Commands The Field</v>
      </c>
    </row>
    <row r="32" spans="3:18" x14ac:dyDescent="0.25">
      <c r="C32" s="22">
        <v>44681</v>
      </c>
      <c r="D32" s="23" t="s">
        <v>73</v>
      </c>
      <c r="E32" s="23">
        <v>3</v>
      </c>
      <c r="F32" s="23">
        <v>1</v>
      </c>
      <c r="G32" s="23" t="s">
        <v>84</v>
      </c>
      <c r="H32" s="24"/>
      <c r="I32" s="25">
        <v>100</v>
      </c>
      <c r="J32" s="25" t="str">
        <f>IF(H32="","",I32*H32)</f>
        <v/>
      </c>
      <c r="K32" s="37">
        <f>IF(J32="",I32*-1,J32-I32)</f>
        <v>-100</v>
      </c>
      <c r="L32" s="25">
        <v>150</v>
      </c>
      <c r="M32" s="25" t="s">
        <v>38</v>
      </c>
      <c r="N32" s="37">
        <v>-150</v>
      </c>
      <c r="O32" s="25" t="s">
        <v>75</v>
      </c>
      <c r="R32" t="str">
        <f t="shared" si="0"/>
        <v>French Bonnet</v>
      </c>
    </row>
    <row r="33" spans="3:18" x14ac:dyDescent="0.25">
      <c r="C33" s="3">
        <v>44681</v>
      </c>
      <c r="D33" s="4" t="s">
        <v>5</v>
      </c>
      <c r="E33" s="4">
        <v>3</v>
      </c>
      <c r="F33" s="4">
        <v>8</v>
      </c>
      <c r="G33" s="5" t="s">
        <v>42</v>
      </c>
      <c r="H33" s="15">
        <v>4.2</v>
      </c>
      <c r="I33" s="16">
        <v>100</v>
      </c>
      <c r="J33" s="16">
        <f>IF(H33="","",I33*H33)</f>
        <v>420</v>
      </c>
      <c r="K33" s="38">
        <f>IF(J33="",I33*-1,J33-I33)</f>
        <v>320</v>
      </c>
      <c r="L33" s="16">
        <v>140</v>
      </c>
      <c r="M33" s="16">
        <v>588</v>
      </c>
      <c r="N33" s="38">
        <v>448</v>
      </c>
      <c r="O33" s="16" t="s">
        <v>71</v>
      </c>
      <c r="R33" t="str">
        <f t="shared" si="0"/>
        <v>Gaze Grise</v>
      </c>
    </row>
    <row r="34" spans="3:18" x14ac:dyDescent="0.25">
      <c r="C34" s="21">
        <v>44681</v>
      </c>
      <c r="D34" s="6" t="s">
        <v>5</v>
      </c>
      <c r="E34" s="6">
        <v>3</v>
      </c>
      <c r="F34" s="6">
        <v>8</v>
      </c>
      <c r="G34" s="6" t="s">
        <v>42</v>
      </c>
      <c r="H34" s="19">
        <v>4.2</v>
      </c>
      <c r="I34" s="20">
        <v>100</v>
      </c>
      <c r="J34" s="20">
        <f>IF(H34="","",I34*H34)</f>
        <v>420</v>
      </c>
      <c r="K34" s="40">
        <f>IF(J34="",I34*-1,J34-I34)</f>
        <v>320</v>
      </c>
      <c r="L34" s="20">
        <v>100</v>
      </c>
      <c r="M34" s="20">
        <v>420</v>
      </c>
      <c r="N34" s="40">
        <v>320</v>
      </c>
      <c r="O34" s="20" t="s">
        <v>72</v>
      </c>
      <c r="R34" t="str">
        <f t="shared" si="0"/>
        <v>Gaze Grise</v>
      </c>
    </row>
    <row r="35" spans="3:18" x14ac:dyDescent="0.25">
      <c r="C35" s="22">
        <v>44681</v>
      </c>
      <c r="D35" s="23" t="s">
        <v>73</v>
      </c>
      <c r="E35" s="23">
        <v>7</v>
      </c>
      <c r="F35" s="23">
        <v>1</v>
      </c>
      <c r="G35" s="23" t="s">
        <v>85</v>
      </c>
      <c r="H35" s="24">
        <v>2.1</v>
      </c>
      <c r="I35" s="25">
        <v>100</v>
      </c>
      <c r="J35" s="25">
        <f>IF(H35="","",I35*H35)</f>
        <v>210</v>
      </c>
      <c r="K35" s="37">
        <f>IF(J35="",I35*-1,J35-I35)</f>
        <v>110</v>
      </c>
      <c r="L35" s="25">
        <v>150</v>
      </c>
      <c r="M35" s="25">
        <v>315</v>
      </c>
      <c r="N35" s="37">
        <v>165</v>
      </c>
      <c r="O35" s="25" t="s">
        <v>75</v>
      </c>
      <c r="R35" t="str">
        <f t="shared" si="0"/>
        <v>Mr Mozart</v>
      </c>
    </row>
    <row r="36" spans="3:18" x14ac:dyDescent="0.25">
      <c r="C36" s="22">
        <v>44681</v>
      </c>
      <c r="D36" s="23" t="s">
        <v>4</v>
      </c>
      <c r="E36" s="23">
        <v>5</v>
      </c>
      <c r="F36" s="23">
        <v>4</v>
      </c>
      <c r="G36" s="23" t="s">
        <v>86</v>
      </c>
      <c r="H36" s="24"/>
      <c r="I36" s="25">
        <v>100</v>
      </c>
      <c r="J36" s="25" t="str">
        <f>IF(H36="","",I36*H36)</f>
        <v/>
      </c>
      <c r="K36" s="37">
        <f>IF(J36="",I36*-1,J36-I36)</f>
        <v>-100</v>
      </c>
      <c r="L36" s="25">
        <v>170</v>
      </c>
      <c r="M36" s="25" t="s">
        <v>38</v>
      </c>
      <c r="N36" s="37">
        <v>-170</v>
      </c>
      <c r="O36" s="25" t="s">
        <v>75</v>
      </c>
      <c r="R36" t="str">
        <f t="shared" si="0"/>
        <v>My Yankee Girl</v>
      </c>
    </row>
    <row r="37" spans="3:18" x14ac:dyDescent="0.25">
      <c r="C37" s="3">
        <v>44681</v>
      </c>
      <c r="D37" s="4" t="s">
        <v>4</v>
      </c>
      <c r="E37" s="4">
        <v>8</v>
      </c>
      <c r="F37" s="4">
        <v>5</v>
      </c>
      <c r="G37" s="5" t="s">
        <v>17</v>
      </c>
      <c r="H37" s="15">
        <v>2.6</v>
      </c>
      <c r="I37" s="16">
        <v>100</v>
      </c>
      <c r="J37" s="16">
        <f>IF(H37="","",I37*H37)</f>
        <v>260</v>
      </c>
      <c r="K37" s="38">
        <f>IF(J37="",I37*-1,J37-I37)</f>
        <v>160</v>
      </c>
      <c r="L37" s="16">
        <v>160</v>
      </c>
      <c r="M37" s="16">
        <v>416</v>
      </c>
      <c r="N37" s="38">
        <v>256</v>
      </c>
      <c r="O37" s="16" t="s">
        <v>71</v>
      </c>
      <c r="R37" t="str">
        <f t="shared" si="0"/>
        <v>Regardsmaree</v>
      </c>
    </row>
    <row r="38" spans="3:18" x14ac:dyDescent="0.25">
      <c r="C38" s="21">
        <v>44681</v>
      </c>
      <c r="D38" s="6" t="s">
        <v>4</v>
      </c>
      <c r="E38" s="6">
        <v>8</v>
      </c>
      <c r="F38" s="6">
        <v>5</v>
      </c>
      <c r="G38" s="6" t="s">
        <v>17</v>
      </c>
      <c r="H38" s="19">
        <v>2.6</v>
      </c>
      <c r="I38" s="20">
        <v>100</v>
      </c>
      <c r="J38" s="20">
        <f>IF(H38="","",I38*H38)</f>
        <v>260</v>
      </c>
      <c r="K38" s="40">
        <f>IF(J38="",I38*-1,J38-I38)</f>
        <v>160</v>
      </c>
      <c r="L38" s="20">
        <v>200</v>
      </c>
      <c r="M38" s="20">
        <v>520</v>
      </c>
      <c r="N38" s="40">
        <v>320</v>
      </c>
      <c r="O38" s="20" t="s">
        <v>72</v>
      </c>
      <c r="R38" t="str">
        <f t="shared" si="0"/>
        <v>Regardsmaree</v>
      </c>
    </row>
    <row r="39" spans="3:18" x14ac:dyDescent="0.25">
      <c r="C39" s="2">
        <v>44681</v>
      </c>
      <c r="D39" s="17" t="s">
        <v>4</v>
      </c>
      <c r="E39" s="17">
        <v>8</v>
      </c>
      <c r="F39" s="17">
        <v>5</v>
      </c>
      <c r="G39" s="17" t="s">
        <v>17</v>
      </c>
      <c r="H39" s="18">
        <v>2.6</v>
      </c>
      <c r="I39" s="17">
        <v>100</v>
      </c>
      <c r="J39" s="17">
        <f>IF(H39="","",I39*H39)</f>
        <v>260</v>
      </c>
      <c r="K39" s="39">
        <f>IF(J39="",I39*-1,J39-I39)</f>
        <v>160</v>
      </c>
      <c r="L39" s="17">
        <v>150</v>
      </c>
      <c r="M39" s="17">
        <v>390</v>
      </c>
      <c r="N39" s="39">
        <v>240</v>
      </c>
      <c r="O39" s="17" t="s">
        <v>70</v>
      </c>
      <c r="R39" t="str">
        <f t="shared" si="0"/>
        <v>Regardsmaree</v>
      </c>
    </row>
    <row r="40" spans="3:18" x14ac:dyDescent="0.25">
      <c r="C40" s="22">
        <v>44681</v>
      </c>
      <c r="D40" s="23" t="s">
        <v>4</v>
      </c>
      <c r="E40" s="23">
        <v>6</v>
      </c>
      <c r="F40" s="23">
        <v>10</v>
      </c>
      <c r="G40" s="23" t="s">
        <v>16</v>
      </c>
      <c r="H40" s="24">
        <v>4</v>
      </c>
      <c r="I40" s="25">
        <v>100</v>
      </c>
      <c r="J40" s="25">
        <f>IF(H40="","",I40*H40)</f>
        <v>400</v>
      </c>
      <c r="K40" s="37">
        <f>IF(J40="",I40*-1,J40-I40)</f>
        <v>300</v>
      </c>
      <c r="L40" s="25">
        <v>180</v>
      </c>
      <c r="M40" s="25">
        <v>720</v>
      </c>
      <c r="N40" s="37">
        <v>540</v>
      </c>
      <c r="O40" s="25" t="s">
        <v>75</v>
      </c>
      <c r="R40" t="str">
        <f t="shared" si="0"/>
        <v>Starry Legend</v>
      </c>
    </row>
    <row r="41" spans="3:18" x14ac:dyDescent="0.25">
      <c r="C41" s="3">
        <v>44681</v>
      </c>
      <c r="D41" s="4" t="s">
        <v>4</v>
      </c>
      <c r="E41" s="4">
        <v>6</v>
      </c>
      <c r="F41" s="4">
        <v>10</v>
      </c>
      <c r="G41" s="5" t="s">
        <v>16</v>
      </c>
      <c r="H41" s="15">
        <v>4</v>
      </c>
      <c r="I41" s="16">
        <v>100</v>
      </c>
      <c r="J41" s="16">
        <f>IF(H41="","",I41*H41)</f>
        <v>400</v>
      </c>
      <c r="K41" s="38">
        <f>IF(J41="",I41*-1,J41-I41)</f>
        <v>300</v>
      </c>
      <c r="L41" s="16">
        <v>100</v>
      </c>
      <c r="M41" s="16">
        <v>400</v>
      </c>
      <c r="N41" s="38">
        <v>300</v>
      </c>
      <c r="O41" s="16" t="s">
        <v>71</v>
      </c>
      <c r="R41" t="str">
        <f t="shared" si="0"/>
        <v>Starry Legend</v>
      </c>
    </row>
    <row r="42" spans="3:18" x14ac:dyDescent="0.25">
      <c r="C42" s="2">
        <v>44681</v>
      </c>
      <c r="D42" s="17" t="s">
        <v>4</v>
      </c>
      <c r="E42" s="17">
        <v>6</v>
      </c>
      <c r="F42" s="17">
        <v>10</v>
      </c>
      <c r="G42" s="17" t="s">
        <v>16</v>
      </c>
      <c r="H42" s="18">
        <v>4</v>
      </c>
      <c r="I42" s="17">
        <v>100</v>
      </c>
      <c r="J42" s="17">
        <f>IF(H42="","",I42*H42)</f>
        <v>400</v>
      </c>
      <c r="K42" s="39">
        <f>IF(J42="",I42*-1,J42-I42)</f>
        <v>300</v>
      </c>
      <c r="L42" s="17">
        <v>150</v>
      </c>
      <c r="M42" s="17">
        <v>600</v>
      </c>
      <c r="N42" s="39">
        <v>450</v>
      </c>
      <c r="O42" s="17" t="s">
        <v>70</v>
      </c>
      <c r="R42" t="str">
        <f t="shared" si="0"/>
        <v>Starry Legend</v>
      </c>
    </row>
    <row r="43" spans="3:18" x14ac:dyDescent="0.25">
      <c r="C43" s="22">
        <v>44688</v>
      </c>
      <c r="D43" s="23" t="s">
        <v>2</v>
      </c>
      <c r="E43" s="23">
        <v>6</v>
      </c>
      <c r="F43" s="23">
        <v>2</v>
      </c>
      <c r="G43" s="23" t="s">
        <v>20</v>
      </c>
      <c r="H43" s="24"/>
      <c r="I43" s="25">
        <v>100</v>
      </c>
      <c r="J43" s="25" t="str">
        <f>IF(H43="","",I43*H43)</f>
        <v/>
      </c>
      <c r="K43" s="37">
        <f>IF(J43="",I43*-1,J43-I43)</f>
        <v>-100</v>
      </c>
      <c r="L43" s="25">
        <v>170</v>
      </c>
      <c r="M43" s="25" t="s">
        <v>38</v>
      </c>
      <c r="N43" s="37">
        <v>-170</v>
      </c>
      <c r="O43" s="25" t="s">
        <v>75</v>
      </c>
      <c r="R43" t="str">
        <f t="shared" si="0"/>
        <v>Clemenceau</v>
      </c>
    </row>
    <row r="44" spans="3:18" x14ac:dyDescent="0.25">
      <c r="C44" s="3">
        <v>44688</v>
      </c>
      <c r="D44" s="4" t="s">
        <v>2</v>
      </c>
      <c r="E44" s="4">
        <v>6</v>
      </c>
      <c r="F44" s="4">
        <v>2</v>
      </c>
      <c r="G44" s="5" t="s">
        <v>20</v>
      </c>
      <c r="H44" s="15"/>
      <c r="I44" s="16">
        <v>100</v>
      </c>
      <c r="J44" s="16" t="str">
        <f>IF(H44="","",I44*H44)</f>
        <v/>
      </c>
      <c r="K44" s="38">
        <f>IF(J44="",I44*-1,J44-I44)</f>
        <v>-100</v>
      </c>
      <c r="L44" s="16">
        <v>160</v>
      </c>
      <c r="M44" s="16" t="s">
        <v>38</v>
      </c>
      <c r="N44" s="38">
        <v>-160</v>
      </c>
      <c r="O44" s="16" t="s">
        <v>71</v>
      </c>
      <c r="R44" t="str">
        <f t="shared" si="0"/>
        <v>Clemenceau</v>
      </c>
    </row>
    <row r="45" spans="3:18" x14ac:dyDescent="0.25">
      <c r="C45" s="21">
        <v>44688</v>
      </c>
      <c r="D45" s="6" t="s">
        <v>2</v>
      </c>
      <c r="E45" s="6">
        <v>6</v>
      </c>
      <c r="F45" s="6">
        <v>2</v>
      </c>
      <c r="G45" s="6" t="s">
        <v>20</v>
      </c>
      <c r="H45" s="19"/>
      <c r="I45" s="20">
        <v>100</v>
      </c>
      <c r="J45" s="20" t="str">
        <f>IF(H45="","",I45*H45)</f>
        <v/>
      </c>
      <c r="K45" s="40">
        <f>IF(J45="",I45*-1,J45-I45)</f>
        <v>-100</v>
      </c>
      <c r="L45" s="20">
        <v>200</v>
      </c>
      <c r="M45" s="20" t="s">
        <v>38</v>
      </c>
      <c r="N45" s="40">
        <v>-200</v>
      </c>
      <c r="O45" s="20" t="s">
        <v>72</v>
      </c>
      <c r="R45" t="str">
        <f t="shared" si="0"/>
        <v>Clemenceau</v>
      </c>
    </row>
    <row r="46" spans="3:18" x14ac:dyDescent="0.25">
      <c r="C46" s="2">
        <v>44688</v>
      </c>
      <c r="D46" s="17" t="s">
        <v>2</v>
      </c>
      <c r="E46" s="17">
        <v>6</v>
      </c>
      <c r="F46" s="17">
        <v>2</v>
      </c>
      <c r="G46" s="17" t="s">
        <v>20</v>
      </c>
      <c r="H46" s="18" t="s">
        <v>38</v>
      </c>
      <c r="I46" s="17">
        <v>100</v>
      </c>
      <c r="J46" s="17" t="str">
        <f>IF(H46="","",I46*H46)</f>
        <v/>
      </c>
      <c r="K46" s="39">
        <f>IF(J46="",I46*-1,J46-I46)</f>
        <v>-100</v>
      </c>
      <c r="L46" s="17">
        <v>250</v>
      </c>
      <c r="M46" s="17" t="s">
        <v>38</v>
      </c>
      <c r="N46" s="39">
        <v>-250</v>
      </c>
      <c r="O46" s="17" t="s">
        <v>70</v>
      </c>
      <c r="R46" t="str">
        <f t="shared" si="0"/>
        <v>Clemenceau</v>
      </c>
    </row>
    <row r="47" spans="3:18" x14ac:dyDescent="0.25">
      <c r="C47" s="3">
        <v>44688</v>
      </c>
      <c r="D47" s="4" t="s">
        <v>2</v>
      </c>
      <c r="E47" s="4">
        <v>3</v>
      </c>
      <c r="F47" s="4">
        <v>14</v>
      </c>
      <c r="G47" s="5" t="s">
        <v>18</v>
      </c>
      <c r="H47" s="15">
        <v>4.2</v>
      </c>
      <c r="I47" s="16">
        <v>100</v>
      </c>
      <c r="J47" s="16">
        <f>IF(H47="","",I47*H47)</f>
        <v>420</v>
      </c>
      <c r="K47" s="38">
        <f>IF(J47="",I47*-1,J47-I47)</f>
        <v>320</v>
      </c>
      <c r="L47" s="16">
        <v>160</v>
      </c>
      <c r="M47" s="16">
        <v>672</v>
      </c>
      <c r="N47" s="38">
        <v>512</v>
      </c>
      <c r="O47" s="16" t="s">
        <v>71</v>
      </c>
      <c r="R47" t="str">
        <f t="shared" si="0"/>
        <v>Dance To Dubai</v>
      </c>
    </row>
    <row r="48" spans="3:18" x14ac:dyDescent="0.25">
      <c r="C48" s="21">
        <v>44688</v>
      </c>
      <c r="D48" s="6" t="s">
        <v>2</v>
      </c>
      <c r="E48" s="6">
        <v>3</v>
      </c>
      <c r="F48" s="6">
        <v>14</v>
      </c>
      <c r="G48" s="6" t="s">
        <v>18</v>
      </c>
      <c r="H48" s="19">
        <v>4.2</v>
      </c>
      <c r="I48" s="20">
        <v>100</v>
      </c>
      <c r="J48" s="20">
        <f>IF(H48="","",I48*H48)</f>
        <v>420</v>
      </c>
      <c r="K48" s="40">
        <f>IF(J48="",I48*-1,J48-I48)</f>
        <v>320</v>
      </c>
      <c r="L48" s="20">
        <v>150</v>
      </c>
      <c r="M48" s="20">
        <v>630</v>
      </c>
      <c r="N48" s="40">
        <v>480</v>
      </c>
      <c r="O48" s="20" t="s">
        <v>72</v>
      </c>
      <c r="R48" t="str">
        <f t="shared" si="0"/>
        <v>Dance To Dubai</v>
      </c>
    </row>
    <row r="49" spans="3:18" x14ac:dyDescent="0.25">
      <c r="C49" s="2">
        <v>44688</v>
      </c>
      <c r="D49" s="17" t="s">
        <v>2</v>
      </c>
      <c r="E49" s="17">
        <v>3</v>
      </c>
      <c r="F49" s="17">
        <v>14</v>
      </c>
      <c r="G49" s="17" t="s">
        <v>18</v>
      </c>
      <c r="H49" s="18">
        <v>4.2</v>
      </c>
      <c r="I49" s="17">
        <v>100</v>
      </c>
      <c r="J49" s="17">
        <f>IF(H49="","",I49*H49)</f>
        <v>420</v>
      </c>
      <c r="K49" s="39">
        <f>IF(J49="",I49*-1,J49-I49)</f>
        <v>320</v>
      </c>
      <c r="L49" s="17">
        <v>150</v>
      </c>
      <c r="M49" s="17">
        <v>630</v>
      </c>
      <c r="N49" s="39">
        <v>480</v>
      </c>
      <c r="O49" s="17" t="s">
        <v>70</v>
      </c>
      <c r="R49" t="str">
        <f t="shared" si="0"/>
        <v>Dance To Dubai</v>
      </c>
    </row>
    <row r="50" spans="3:18" x14ac:dyDescent="0.25">
      <c r="C50" s="22">
        <v>44688</v>
      </c>
      <c r="D50" s="23" t="s">
        <v>2</v>
      </c>
      <c r="E50" s="23">
        <v>3</v>
      </c>
      <c r="F50" s="23">
        <v>6</v>
      </c>
      <c r="G50" s="23" t="s">
        <v>43</v>
      </c>
      <c r="H50" s="24"/>
      <c r="I50" s="25">
        <v>100</v>
      </c>
      <c r="J50" s="25" t="str">
        <f>IF(H50="","",I50*H50)</f>
        <v/>
      </c>
      <c r="K50" s="37">
        <f>IF(J50="",I50*-1,J50-I50)</f>
        <v>-100</v>
      </c>
      <c r="L50" s="25">
        <v>150</v>
      </c>
      <c r="M50" s="25" t="s">
        <v>38</v>
      </c>
      <c r="N50" s="37">
        <v>-150</v>
      </c>
      <c r="O50" s="25" t="s">
        <v>75</v>
      </c>
      <c r="R50" t="str">
        <f t="shared" si="0"/>
        <v>Embeller</v>
      </c>
    </row>
    <row r="51" spans="3:18" x14ac:dyDescent="0.25">
      <c r="C51" s="3">
        <v>44688</v>
      </c>
      <c r="D51" s="4" t="s">
        <v>2</v>
      </c>
      <c r="E51" s="4">
        <v>3</v>
      </c>
      <c r="F51" s="4">
        <v>6</v>
      </c>
      <c r="G51" s="5" t="s">
        <v>43</v>
      </c>
      <c r="H51" s="15"/>
      <c r="I51" s="16">
        <v>100</v>
      </c>
      <c r="J51" s="16" t="str">
        <f>IF(H51="","",I51*H51)</f>
        <v/>
      </c>
      <c r="K51" s="38">
        <f>IF(J51="",I51*-1,J51-I51)</f>
        <v>-100</v>
      </c>
      <c r="L51" s="16">
        <v>120</v>
      </c>
      <c r="M51" s="16" t="s">
        <v>38</v>
      </c>
      <c r="N51" s="38">
        <v>-120</v>
      </c>
      <c r="O51" s="16" t="s">
        <v>71</v>
      </c>
      <c r="R51" t="str">
        <f t="shared" si="0"/>
        <v>Embeller</v>
      </c>
    </row>
    <row r="52" spans="3:18" x14ac:dyDescent="0.25">
      <c r="C52" s="21">
        <v>44688</v>
      </c>
      <c r="D52" s="6" t="s">
        <v>2</v>
      </c>
      <c r="E52" s="6">
        <v>4</v>
      </c>
      <c r="F52" s="6">
        <v>4</v>
      </c>
      <c r="G52" s="6" t="s">
        <v>87</v>
      </c>
      <c r="H52" s="19"/>
      <c r="I52" s="20">
        <v>100</v>
      </c>
      <c r="J52" s="20" t="str">
        <f>IF(H52="","",I52*H52)</f>
        <v/>
      </c>
      <c r="K52" s="40">
        <f>IF(J52="",I52*-1,J52-I52)</f>
        <v>-100</v>
      </c>
      <c r="L52" s="20">
        <v>100</v>
      </c>
      <c r="M52" s="20" t="s">
        <v>38</v>
      </c>
      <c r="N52" s="40">
        <v>-100</v>
      </c>
      <c r="O52" s="20" t="s">
        <v>72</v>
      </c>
      <c r="R52" t="str">
        <f t="shared" si="0"/>
        <v>Galenus</v>
      </c>
    </row>
    <row r="53" spans="3:18" x14ac:dyDescent="0.25">
      <c r="C53" s="22">
        <v>44688</v>
      </c>
      <c r="D53" s="23" t="s">
        <v>74</v>
      </c>
      <c r="E53" s="23">
        <v>8</v>
      </c>
      <c r="F53" s="23">
        <v>6</v>
      </c>
      <c r="G53" s="23" t="s">
        <v>88</v>
      </c>
      <c r="H53" s="24"/>
      <c r="I53" s="25">
        <v>100</v>
      </c>
      <c r="J53" s="25" t="str">
        <f>IF(H53="","",I53*H53)</f>
        <v/>
      </c>
      <c r="K53" s="37">
        <f>IF(J53="",I53*-1,J53-I53)</f>
        <v>-100</v>
      </c>
      <c r="L53" s="25">
        <v>100</v>
      </c>
      <c r="M53" s="25" t="s">
        <v>38</v>
      </c>
      <c r="N53" s="37">
        <v>-100</v>
      </c>
      <c r="O53" s="25" t="s">
        <v>75</v>
      </c>
      <c r="R53" t="str">
        <f t="shared" si="0"/>
        <v>Gravina</v>
      </c>
    </row>
    <row r="54" spans="3:18" x14ac:dyDescent="0.25">
      <c r="C54" s="3">
        <v>44688</v>
      </c>
      <c r="D54" s="4" t="s">
        <v>2</v>
      </c>
      <c r="E54" s="4">
        <v>5</v>
      </c>
      <c r="F54" s="4">
        <v>3</v>
      </c>
      <c r="G54" s="5" t="s">
        <v>19</v>
      </c>
      <c r="H54" s="15"/>
      <c r="I54" s="16">
        <v>100</v>
      </c>
      <c r="J54" s="16" t="str">
        <f>IF(H54="","",I54*H54)</f>
        <v/>
      </c>
      <c r="K54" s="38">
        <f>IF(J54="",I54*-1,J54-I54)</f>
        <v>-100</v>
      </c>
      <c r="L54" s="16">
        <v>160</v>
      </c>
      <c r="M54" s="16" t="s">
        <v>38</v>
      </c>
      <c r="N54" s="38">
        <v>-160</v>
      </c>
      <c r="O54" s="16" t="s">
        <v>71</v>
      </c>
      <c r="R54" t="str">
        <f t="shared" si="0"/>
        <v>Itsourtime</v>
      </c>
    </row>
    <row r="55" spans="3:18" x14ac:dyDescent="0.25">
      <c r="C55" s="2">
        <v>44688</v>
      </c>
      <c r="D55" s="17" t="s">
        <v>2</v>
      </c>
      <c r="E55" s="17">
        <v>5</v>
      </c>
      <c r="F55" s="17">
        <v>3</v>
      </c>
      <c r="G55" s="17" t="s">
        <v>19</v>
      </c>
      <c r="H55" s="18" t="s">
        <v>38</v>
      </c>
      <c r="I55" s="17">
        <v>100</v>
      </c>
      <c r="J55" s="17" t="str">
        <f>IF(H55="","",I55*H55)</f>
        <v/>
      </c>
      <c r="K55" s="39">
        <f>IF(J55="",I55*-1,J55-I55)</f>
        <v>-100</v>
      </c>
      <c r="L55" s="17">
        <v>150</v>
      </c>
      <c r="M55" s="17" t="s">
        <v>38</v>
      </c>
      <c r="N55" s="39">
        <v>-150</v>
      </c>
      <c r="O55" s="17" t="s">
        <v>70</v>
      </c>
      <c r="R55" t="str">
        <f t="shared" si="0"/>
        <v>Itsourtime</v>
      </c>
    </row>
    <row r="56" spans="3:18" x14ac:dyDescent="0.25">
      <c r="C56" s="22">
        <v>44688</v>
      </c>
      <c r="D56" s="23" t="s">
        <v>74</v>
      </c>
      <c r="E56" s="23">
        <v>9</v>
      </c>
      <c r="F56" s="23">
        <v>7</v>
      </c>
      <c r="G56" s="23" t="s">
        <v>89</v>
      </c>
      <c r="H56" s="24">
        <v>8</v>
      </c>
      <c r="I56" s="25">
        <v>100</v>
      </c>
      <c r="J56" s="25">
        <f>IF(H56="","",I56*H56)</f>
        <v>800</v>
      </c>
      <c r="K56" s="37">
        <f>IF(J56="",I56*-1,J56-I56)</f>
        <v>700</v>
      </c>
      <c r="L56" s="25">
        <v>100</v>
      </c>
      <c r="M56" s="25">
        <v>800</v>
      </c>
      <c r="N56" s="37">
        <v>700</v>
      </c>
      <c r="O56" s="25" t="s">
        <v>75</v>
      </c>
      <c r="R56" t="str">
        <f t="shared" si="0"/>
        <v>Rustic Steel</v>
      </c>
    </row>
    <row r="57" spans="3:18" x14ac:dyDescent="0.25">
      <c r="C57" s="3">
        <v>44692</v>
      </c>
      <c r="D57" s="4" t="s">
        <v>4</v>
      </c>
      <c r="E57" s="4">
        <v>5</v>
      </c>
      <c r="F57" s="4">
        <v>3</v>
      </c>
      <c r="G57" s="5" t="s">
        <v>47</v>
      </c>
      <c r="H57" s="15"/>
      <c r="I57" s="16">
        <v>100</v>
      </c>
      <c r="J57" s="16" t="str">
        <f>IF(H57="","",I57*H57)</f>
        <v/>
      </c>
      <c r="K57" s="38">
        <f>IF(J57="",I57*-1,J57-I57)</f>
        <v>-100</v>
      </c>
      <c r="L57" s="16">
        <v>110</v>
      </c>
      <c r="M57" s="16" t="s">
        <v>38</v>
      </c>
      <c r="N57" s="38">
        <v>-110</v>
      </c>
      <c r="O57" s="16" t="s">
        <v>71</v>
      </c>
      <c r="R57" t="str">
        <f t="shared" si="0"/>
        <v>Imperial Hilton</v>
      </c>
    </row>
    <row r="58" spans="3:18" x14ac:dyDescent="0.25">
      <c r="C58" s="21">
        <v>44692</v>
      </c>
      <c r="D58" s="6" t="s">
        <v>4</v>
      </c>
      <c r="E58" s="6">
        <v>5</v>
      </c>
      <c r="F58" s="6">
        <v>3</v>
      </c>
      <c r="G58" s="6" t="s">
        <v>47</v>
      </c>
      <c r="H58" s="19"/>
      <c r="I58" s="20">
        <v>100</v>
      </c>
      <c r="J58" s="20" t="str">
        <f>IF(H58="","",I58*H58)</f>
        <v/>
      </c>
      <c r="K58" s="40">
        <f>IF(J58="",I58*-1,J58-I58)</f>
        <v>-100</v>
      </c>
      <c r="L58" s="20">
        <v>100</v>
      </c>
      <c r="M58" s="20" t="s">
        <v>38</v>
      </c>
      <c r="N58" s="40">
        <v>-100</v>
      </c>
      <c r="O58" s="20" t="s">
        <v>72</v>
      </c>
      <c r="R58" t="str">
        <f t="shared" si="0"/>
        <v>Imperial Hilton</v>
      </c>
    </row>
    <row r="59" spans="3:18" x14ac:dyDescent="0.25">
      <c r="C59" s="3">
        <v>44692</v>
      </c>
      <c r="D59" s="4" t="s">
        <v>44</v>
      </c>
      <c r="E59" s="4">
        <v>3</v>
      </c>
      <c r="F59" s="4">
        <v>3</v>
      </c>
      <c r="G59" s="5" t="s">
        <v>46</v>
      </c>
      <c r="H59" s="15">
        <v>4.4000000000000004</v>
      </c>
      <c r="I59" s="16">
        <v>100</v>
      </c>
      <c r="J59" s="16">
        <f>IF(H59="","",I59*H59)</f>
        <v>440.00000000000006</v>
      </c>
      <c r="K59" s="38">
        <f>IF(J59="",I59*-1,J59-I59)</f>
        <v>340.00000000000006</v>
      </c>
      <c r="L59" s="16">
        <v>100</v>
      </c>
      <c r="M59" s="16">
        <v>440.00000000000006</v>
      </c>
      <c r="N59" s="38">
        <v>340.00000000000006</v>
      </c>
      <c r="O59" s="16" t="s">
        <v>71</v>
      </c>
      <c r="R59" t="str">
        <f t="shared" si="0"/>
        <v>Shameless Miss</v>
      </c>
    </row>
    <row r="60" spans="3:18" x14ac:dyDescent="0.25">
      <c r="C60" s="21">
        <v>44692</v>
      </c>
      <c r="D60" s="6" t="s">
        <v>44</v>
      </c>
      <c r="E60" s="6">
        <v>3</v>
      </c>
      <c r="F60" s="6">
        <v>3</v>
      </c>
      <c r="G60" s="6" t="s">
        <v>46</v>
      </c>
      <c r="H60" s="19">
        <v>4.4000000000000004</v>
      </c>
      <c r="I60" s="20">
        <v>100</v>
      </c>
      <c r="J60" s="20">
        <f>IF(H60="","",I60*H60)</f>
        <v>440.00000000000006</v>
      </c>
      <c r="K60" s="40">
        <f>IF(J60="",I60*-1,J60-I60)</f>
        <v>340.00000000000006</v>
      </c>
      <c r="L60" s="20">
        <v>160</v>
      </c>
      <c r="M60" s="20">
        <v>704</v>
      </c>
      <c r="N60" s="40">
        <v>544</v>
      </c>
      <c r="O60" s="20" t="s">
        <v>72</v>
      </c>
      <c r="R60" t="str">
        <f t="shared" si="0"/>
        <v>Shameless Miss</v>
      </c>
    </row>
    <row r="61" spans="3:18" x14ac:dyDescent="0.25">
      <c r="C61" s="3">
        <v>44692</v>
      </c>
      <c r="D61" s="4" t="s">
        <v>44</v>
      </c>
      <c r="E61" s="4">
        <v>2</v>
      </c>
      <c r="F61" s="4">
        <v>14</v>
      </c>
      <c r="G61" s="5" t="s">
        <v>45</v>
      </c>
      <c r="H61" s="15"/>
      <c r="I61" s="16">
        <v>100</v>
      </c>
      <c r="J61" s="16" t="str">
        <f>IF(H61="","",I61*H61)</f>
        <v/>
      </c>
      <c r="K61" s="38">
        <f>IF(J61="",I61*-1,J61-I61)</f>
        <v>-100</v>
      </c>
      <c r="L61" s="16">
        <v>100</v>
      </c>
      <c r="M61" s="16" t="s">
        <v>38</v>
      </c>
      <c r="N61" s="38">
        <v>-100</v>
      </c>
      <c r="O61" s="16" t="s">
        <v>71</v>
      </c>
      <c r="R61" t="str">
        <f t="shared" si="0"/>
        <v>Vivid Flash</v>
      </c>
    </row>
    <row r="62" spans="3:18" x14ac:dyDescent="0.25">
      <c r="C62" s="21">
        <v>44692</v>
      </c>
      <c r="D62" s="6" t="s">
        <v>44</v>
      </c>
      <c r="E62" s="6">
        <v>2</v>
      </c>
      <c r="F62" s="6">
        <v>14</v>
      </c>
      <c r="G62" s="6" t="s">
        <v>45</v>
      </c>
      <c r="H62" s="19"/>
      <c r="I62" s="20">
        <v>100</v>
      </c>
      <c r="J62" s="20" t="str">
        <f>IF(H62="","",I62*H62)</f>
        <v/>
      </c>
      <c r="K62" s="40">
        <f>IF(J62="",I62*-1,J62-I62)</f>
        <v>-100</v>
      </c>
      <c r="L62" s="20">
        <v>160</v>
      </c>
      <c r="M62" s="20" t="s">
        <v>38</v>
      </c>
      <c r="N62" s="40">
        <v>-160</v>
      </c>
      <c r="O62" s="20" t="s">
        <v>72</v>
      </c>
      <c r="R62" t="str">
        <f t="shared" si="0"/>
        <v>Vivid Flash</v>
      </c>
    </row>
    <row r="63" spans="3:18" x14ac:dyDescent="0.25">
      <c r="C63" s="22">
        <v>44695</v>
      </c>
      <c r="D63" s="23" t="s">
        <v>3</v>
      </c>
      <c r="E63" s="23">
        <v>2</v>
      </c>
      <c r="F63" s="23">
        <v>3</v>
      </c>
      <c r="G63" s="23" t="s">
        <v>14</v>
      </c>
      <c r="H63" s="24"/>
      <c r="I63" s="25">
        <v>100</v>
      </c>
      <c r="J63" s="25" t="str">
        <f>IF(H63="","",I63*H63)</f>
        <v/>
      </c>
      <c r="K63" s="37">
        <f>IF(J63="",I63*-1,J63-I63)</f>
        <v>-100</v>
      </c>
      <c r="L63" s="25">
        <v>170</v>
      </c>
      <c r="M63" s="25" t="s">
        <v>38</v>
      </c>
      <c r="N63" s="37">
        <v>-170</v>
      </c>
      <c r="O63" s="25" t="s">
        <v>75</v>
      </c>
      <c r="R63" t="str">
        <f t="shared" si="0"/>
        <v>Commands The Field</v>
      </c>
    </row>
    <row r="64" spans="3:18" x14ac:dyDescent="0.25">
      <c r="C64" s="3">
        <v>44695</v>
      </c>
      <c r="D64" s="4" t="s">
        <v>3</v>
      </c>
      <c r="E64" s="4">
        <v>2</v>
      </c>
      <c r="F64" s="4">
        <v>3</v>
      </c>
      <c r="G64" s="5" t="s">
        <v>14</v>
      </c>
      <c r="H64" s="15"/>
      <c r="I64" s="16">
        <v>100</v>
      </c>
      <c r="J64" s="16" t="str">
        <f>IF(H64="","",I64*H64)</f>
        <v/>
      </c>
      <c r="K64" s="38">
        <f>IF(J64="",I64*-1,J64-I64)</f>
        <v>-100</v>
      </c>
      <c r="L64" s="16">
        <v>120</v>
      </c>
      <c r="M64" s="16" t="s">
        <v>38</v>
      </c>
      <c r="N64" s="38">
        <v>-120</v>
      </c>
      <c r="O64" s="16" t="s">
        <v>71</v>
      </c>
      <c r="R64" t="str">
        <f t="shared" si="0"/>
        <v>Commands The Field</v>
      </c>
    </row>
    <row r="65" spans="3:18" x14ac:dyDescent="0.25">
      <c r="C65" s="2">
        <v>44695</v>
      </c>
      <c r="D65" s="17" t="s">
        <v>3</v>
      </c>
      <c r="E65" s="17">
        <v>2</v>
      </c>
      <c r="F65" s="17">
        <v>3</v>
      </c>
      <c r="G65" s="17" t="s">
        <v>14</v>
      </c>
      <c r="H65" s="18"/>
      <c r="I65" s="17">
        <v>100</v>
      </c>
      <c r="J65" s="17" t="str">
        <f>IF(H65="","",I65*H65)</f>
        <v/>
      </c>
      <c r="K65" s="39">
        <f>IF(J65="",I65*-1,J65-I65)</f>
        <v>-100</v>
      </c>
      <c r="L65" s="17">
        <v>150</v>
      </c>
      <c r="M65" s="17" t="s">
        <v>38</v>
      </c>
      <c r="N65" s="39">
        <v>-150</v>
      </c>
      <c r="O65" s="17" t="s">
        <v>70</v>
      </c>
      <c r="R65" t="str">
        <f t="shared" si="0"/>
        <v>Commands The Field</v>
      </c>
    </row>
    <row r="66" spans="3:18" x14ac:dyDescent="0.25">
      <c r="C66" s="3">
        <v>44695</v>
      </c>
      <c r="D66" s="4" t="s">
        <v>40</v>
      </c>
      <c r="E66" s="4">
        <v>9</v>
      </c>
      <c r="F66" s="4">
        <v>1</v>
      </c>
      <c r="G66" s="5" t="s">
        <v>51</v>
      </c>
      <c r="H66" s="15"/>
      <c r="I66" s="16">
        <v>100</v>
      </c>
      <c r="J66" s="16" t="str">
        <f>IF(H66="","",I66*H66)</f>
        <v/>
      </c>
      <c r="K66" s="38">
        <f>IF(J66="",I66*-1,J66-I66)</f>
        <v>-100</v>
      </c>
      <c r="L66" s="16">
        <v>140</v>
      </c>
      <c r="M66" s="16" t="s">
        <v>38</v>
      </c>
      <c r="N66" s="38">
        <v>-140</v>
      </c>
      <c r="O66" s="16" t="s">
        <v>71</v>
      </c>
      <c r="R66" t="str">
        <f t="shared" si="0"/>
        <v>Damascus Moment</v>
      </c>
    </row>
    <row r="67" spans="3:18" x14ac:dyDescent="0.25">
      <c r="C67" s="21">
        <v>44695</v>
      </c>
      <c r="D67" s="6" t="s">
        <v>40</v>
      </c>
      <c r="E67" s="6">
        <v>9</v>
      </c>
      <c r="F67" s="6">
        <v>1</v>
      </c>
      <c r="G67" s="6" t="s">
        <v>51</v>
      </c>
      <c r="H67" s="19"/>
      <c r="I67" s="20">
        <v>100</v>
      </c>
      <c r="J67" s="20" t="str">
        <f>IF(H67="","",I67*H67)</f>
        <v/>
      </c>
      <c r="K67" s="40">
        <f>IF(J67="",I67*-1,J67-I67)</f>
        <v>-100</v>
      </c>
      <c r="L67" s="20">
        <v>100</v>
      </c>
      <c r="M67" s="20" t="s">
        <v>38</v>
      </c>
      <c r="N67" s="40">
        <v>-100</v>
      </c>
      <c r="O67" s="20" t="s">
        <v>72</v>
      </c>
      <c r="R67" t="str">
        <f t="shared" si="0"/>
        <v>Damascus Moment</v>
      </c>
    </row>
    <row r="68" spans="3:18" x14ac:dyDescent="0.25">
      <c r="C68" s="22">
        <v>44695</v>
      </c>
      <c r="D68" s="23" t="s">
        <v>3</v>
      </c>
      <c r="E68" s="23">
        <v>9</v>
      </c>
      <c r="F68" s="23">
        <v>12</v>
      </c>
      <c r="G68" s="23" t="s">
        <v>50</v>
      </c>
      <c r="H68" s="24">
        <v>6.8</v>
      </c>
      <c r="I68" s="25">
        <v>100</v>
      </c>
      <c r="J68" s="25">
        <f>IF(H68="","",I68*H68)</f>
        <v>680</v>
      </c>
      <c r="K68" s="37">
        <f>IF(J68="",I68*-1,J68-I68)</f>
        <v>580</v>
      </c>
      <c r="L68" s="25">
        <v>150</v>
      </c>
      <c r="M68" s="25">
        <v>1020</v>
      </c>
      <c r="N68" s="37">
        <v>870</v>
      </c>
      <c r="O68" s="25" t="s">
        <v>75</v>
      </c>
      <c r="R68" t="str">
        <f t="shared" si="0"/>
        <v>Easy Single</v>
      </c>
    </row>
    <row r="69" spans="3:18" x14ac:dyDescent="0.25">
      <c r="C69" s="3">
        <v>44695</v>
      </c>
      <c r="D69" s="4" t="s">
        <v>3</v>
      </c>
      <c r="E69" s="4">
        <v>9</v>
      </c>
      <c r="F69" s="4">
        <v>12</v>
      </c>
      <c r="G69" s="5" t="s">
        <v>50</v>
      </c>
      <c r="H69" s="15">
        <v>6.8</v>
      </c>
      <c r="I69" s="16">
        <v>100</v>
      </c>
      <c r="J69" s="16">
        <f>IF(H69="","",I69*H69)</f>
        <v>680</v>
      </c>
      <c r="K69" s="38">
        <f>IF(J69="",I69*-1,J69-I69)</f>
        <v>580</v>
      </c>
      <c r="L69" s="16">
        <v>120</v>
      </c>
      <c r="M69" s="16">
        <v>816</v>
      </c>
      <c r="N69" s="38">
        <v>696</v>
      </c>
      <c r="O69" s="16" t="s">
        <v>71</v>
      </c>
      <c r="R69" t="str">
        <f t="shared" si="0"/>
        <v>Easy Single</v>
      </c>
    </row>
    <row r="70" spans="3:18" x14ac:dyDescent="0.25">
      <c r="C70" s="3">
        <v>44695</v>
      </c>
      <c r="D70" s="4" t="s">
        <v>40</v>
      </c>
      <c r="E70" s="4">
        <v>7</v>
      </c>
      <c r="F70" s="4">
        <v>1</v>
      </c>
      <c r="G70" s="5" t="s">
        <v>49</v>
      </c>
      <c r="H70" s="15">
        <v>1.2</v>
      </c>
      <c r="I70" s="16">
        <v>100</v>
      </c>
      <c r="J70" s="16">
        <f>IF(H70="","",I70*H70)</f>
        <v>120</v>
      </c>
      <c r="K70" s="38">
        <f>IF(J70="",I70*-1,J70-I70)</f>
        <v>20</v>
      </c>
      <c r="L70" s="16">
        <v>140</v>
      </c>
      <c r="M70" s="16">
        <v>168</v>
      </c>
      <c r="N70" s="38">
        <v>28</v>
      </c>
      <c r="O70" s="16" t="s">
        <v>71</v>
      </c>
      <c r="R70" t="str">
        <f t="shared" ref="R70:R133" si="1">PROPER(TRIM(G70))</f>
        <v>Illation</v>
      </c>
    </row>
    <row r="71" spans="3:18" x14ac:dyDescent="0.25">
      <c r="C71" s="21">
        <v>44695</v>
      </c>
      <c r="D71" s="6" t="s">
        <v>40</v>
      </c>
      <c r="E71" s="6">
        <v>7</v>
      </c>
      <c r="F71" s="6">
        <v>1</v>
      </c>
      <c r="G71" s="6" t="s">
        <v>49</v>
      </c>
      <c r="H71" s="19">
        <v>1.2</v>
      </c>
      <c r="I71" s="20">
        <v>100</v>
      </c>
      <c r="J71" s="20">
        <f>IF(H71="","",I71*H71)</f>
        <v>120</v>
      </c>
      <c r="K71" s="40">
        <f>IF(J71="",I71*-1,J71-I71)</f>
        <v>20</v>
      </c>
      <c r="L71" s="20">
        <v>100</v>
      </c>
      <c r="M71" s="20">
        <v>120</v>
      </c>
      <c r="N71" s="40">
        <v>20</v>
      </c>
      <c r="O71" s="20" t="s">
        <v>72</v>
      </c>
      <c r="R71" t="str">
        <f t="shared" si="1"/>
        <v>Illation</v>
      </c>
    </row>
    <row r="72" spans="3:18" x14ac:dyDescent="0.25">
      <c r="C72" s="3">
        <v>44695</v>
      </c>
      <c r="D72" s="4" t="s">
        <v>5</v>
      </c>
      <c r="E72" s="4">
        <v>2</v>
      </c>
      <c r="F72" s="4">
        <v>3</v>
      </c>
      <c r="G72" s="5" t="s">
        <v>48</v>
      </c>
      <c r="H72" s="15"/>
      <c r="I72" s="16">
        <v>100</v>
      </c>
      <c r="J72" s="16" t="str">
        <f>IF(H72="","",I72*H72)</f>
        <v/>
      </c>
      <c r="K72" s="38">
        <f>IF(J72="",I72*-1,J72-I72)</f>
        <v>-100</v>
      </c>
      <c r="L72" s="16">
        <v>140</v>
      </c>
      <c r="M72" s="16" t="s">
        <v>38</v>
      </c>
      <c r="N72" s="38">
        <v>-140</v>
      </c>
      <c r="O72" s="16" t="s">
        <v>71</v>
      </c>
      <c r="R72" t="str">
        <f t="shared" si="1"/>
        <v>My Boy Birmingham</v>
      </c>
    </row>
    <row r="73" spans="3:18" x14ac:dyDescent="0.25">
      <c r="C73" s="21">
        <v>44695</v>
      </c>
      <c r="D73" s="6" t="s">
        <v>5</v>
      </c>
      <c r="E73" s="6">
        <v>2</v>
      </c>
      <c r="F73" s="6">
        <v>3</v>
      </c>
      <c r="G73" s="6" t="s">
        <v>48</v>
      </c>
      <c r="H73" s="19"/>
      <c r="I73" s="20">
        <v>100</v>
      </c>
      <c r="J73" s="20" t="str">
        <f>IF(H73="","",I73*H73)</f>
        <v/>
      </c>
      <c r="K73" s="40">
        <f>IF(J73="",I73*-1,J73-I73)</f>
        <v>-100</v>
      </c>
      <c r="L73" s="20">
        <v>100</v>
      </c>
      <c r="M73" s="20" t="s">
        <v>38</v>
      </c>
      <c r="N73" s="40">
        <v>-100</v>
      </c>
      <c r="O73" s="20" t="s">
        <v>72</v>
      </c>
      <c r="R73" t="str">
        <f t="shared" si="1"/>
        <v>My Boy Birmingham</v>
      </c>
    </row>
    <row r="74" spans="3:18" x14ac:dyDescent="0.25">
      <c r="C74" s="22">
        <v>44695</v>
      </c>
      <c r="D74" s="23" t="s">
        <v>3</v>
      </c>
      <c r="E74" s="23">
        <v>7</v>
      </c>
      <c r="F74" s="23">
        <v>8</v>
      </c>
      <c r="G74" s="23" t="s">
        <v>90</v>
      </c>
      <c r="H74" s="24"/>
      <c r="I74" s="25">
        <v>100</v>
      </c>
      <c r="J74" s="25" t="str">
        <f>IF(H74="","",I74*H74)</f>
        <v/>
      </c>
      <c r="K74" s="37">
        <f>IF(J74="",I74*-1,J74-I74)</f>
        <v>-100</v>
      </c>
      <c r="L74" s="25">
        <v>160</v>
      </c>
      <c r="M74" s="25" t="s">
        <v>38</v>
      </c>
      <c r="N74" s="37">
        <v>-160</v>
      </c>
      <c r="O74" s="25" t="s">
        <v>75</v>
      </c>
      <c r="R74" t="str">
        <f t="shared" si="1"/>
        <v>Through Irish Eyes</v>
      </c>
    </row>
    <row r="75" spans="3:18" x14ac:dyDescent="0.25">
      <c r="C75" s="22">
        <v>44702</v>
      </c>
      <c r="D75" s="23" t="s">
        <v>3</v>
      </c>
      <c r="E75" s="23">
        <v>4</v>
      </c>
      <c r="F75" s="23">
        <v>4</v>
      </c>
      <c r="G75" s="23" t="s">
        <v>22</v>
      </c>
      <c r="H75" s="24"/>
      <c r="I75" s="25">
        <v>100</v>
      </c>
      <c r="J75" s="25" t="str">
        <f>IF(H75="","",I75*H75)</f>
        <v/>
      </c>
      <c r="K75" s="37">
        <f>IF(J75="",I75*-1,J75-I75)</f>
        <v>-100</v>
      </c>
      <c r="L75" s="25">
        <v>170</v>
      </c>
      <c r="M75" s="25" t="s">
        <v>38</v>
      </c>
      <c r="N75" s="37">
        <v>-170</v>
      </c>
      <c r="O75" s="25" t="s">
        <v>75</v>
      </c>
      <c r="R75" t="str">
        <f t="shared" si="1"/>
        <v>Defining</v>
      </c>
    </row>
    <row r="76" spans="3:18" x14ac:dyDescent="0.25">
      <c r="C76" s="3">
        <v>44702</v>
      </c>
      <c r="D76" s="4" t="s">
        <v>3</v>
      </c>
      <c r="E76" s="4">
        <v>4</v>
      </c>
      <c r="F76" s="4">
        <v>4</v>
      </c>
      <c r="G76" s="5" t="s">
        <v>22</v>
      </c>
      <c r="H76" s="15"/>
      <c r="I76" s="16">
        <v>100</v>
      </c>
      <c r="J76" s="16" t="str">
        <f>IF(H76="","",I76*H76)</f>
        <v/>
      </c>
      <c r="K76" s="38">
        <f>IF(J76="",I76*-1,J76-I76)</f>
        <v>-100</v>
      </c>
      <c r="L76" s="16">
        <v>120</v>
      </c>
      <c r="M76" s="16" t="s">
        <v>38</v>
      </c>
      <c r="N76" s="38">
        <v>-120</v>
      </c>
      <c r="O76" s="16" t="s">
        <v>71</v>
      </c>
      <c r="R76" t="str">
        <f t="shared" si="1"/>
        <v>Defining</v>
      </c>
    </row>
    <row r="77" spans="3:18" x14ac:dyDescent="0.25">
      <c r="C77" s="2">
        <v>44702</v>
      </c>
      <c r="D77" s="17" t="s">
        <v>3</v>
      </c>
      <c r="E77" s="17">
        <v>4</v>
      </c>
      <c r="F77" s="17">
        <v>4</v>
      </c>
      <c r="G77" s="17" t="s">
        <v>22</v>
      </c>
      <c r="H77" s="18"/>
      <c r="I77" s="17">
        <v>100</v>
      </c>
      <c r="J77" s="17" t="str">
        <f>IF(H77="","",I77*H77)</f>
        <v/>
      </c>
      <c r="K77" s="39">
        <f>IF(J77="",I77*-1,J77-I77)</f>
        <v>-100</v>
      </c>
      <c r="L77" s="17">
        <v>150</v>
      </c>
      <c r="M77" s="17" t="s">
        <v>38</v>
      </c>
      <c r="N77" s="39">
        <v>-150</v>
      </c>
      <c r="O77" s="17" t="s">
        <v>70</v>
      </c>
      <c r="R77" t="str">
        <f t="shared" si="1"/>
        <v>Defining</v>
      </c>
    </row>
    <row r="78" spans="3:18" x14ac:dyDescent="0.25">
      <c r="C78" s="22">
        <v>44702</v>
      </c>
      <c r="D78" s="23" t="s">
        <v>3</v>
      </c>
      <c r="E78" s="23">
        <v>1</v>
      </c>
      <c r="F78" s="23">
        <v>11</v>
      </c>
      <c r="G78" s="23" t="s">
        <v>21</v>
      </c>
      <c r="H78" s="24"/>
      <c r="I78" s="25">
        <v>100</v>
      </c>
      <c r="J78" s="25" t="str">
        <f>IF(H78="","",I78*H78)</f>
        <v/>
      </c>
      <c r="K78" s="37">
        <f>IF(J78="",I78*-1,J78-I78)</f>
        <v>-100</v>
      </c>
      <c r="L78" s="25">
        <v>160</v>
      </c>
      <c r="M78" s="25" t="s">
        <v>38</v>
      </c>
      <c r="N78" s="37">
        <v>-160</v>
      </c>
      <c r="O78" s="25" t="s">
        <v>75</v>
      </c>
      <c r="R78" t="str">
        <f t="shared" si="1"/>
        <v>Kaituku</v>
      </c>
    </row>
    <row r="79" spans="3:18" x14ac:dyDescent="0.25">
      <c r="C79" s="3">
        <v>44702</v>
      </c>
      <c r="D79" s="4" t="s">
        <v>3</v>
      </c>
      <c r="E79" s="4">
        <v>1</v>
      </c>
      <c r="F79" s="4">
        <v>11</v>
      </c>
      <c r="G79" s="5" t="s">
        <v>21</v>
      </c>
      <c r="H79" s="15"/>
      <c r="I79" s="16">
        <v>100</v>
      </c>
      <c r="J79" s="16" t="str">
        <f>IF(H79="","",I79*H79)</f>
        <v/>
      </c>
      <c r="K79" s="38">
        <f>IF(J79="",I79*-1,J79-I79)</f>
        <v>-100</v>
      </c>
      <c r="L79" s="16">
        <v>120</v>
      </c>
      <c r="M79" s="16" t="s">
        <v>38</v>
      </c>
      <c r="N79" s="38">
        <v>-120</v>
      </c>
      <c r="O79" s="16" t="s">
        <v>71</v>
      </c>
      <c r="R79" t="str">
        <f t="shared" si="1"/>
        <v>Kaituku</v>
      </c>
    </row>
    <row r="80" spans="3:18" x14ac:dyDescent="0.25">
      <c r="C80" s="2">
        <v>44702</v>
      </c>
      <c r="D80" s="17" t="s">
        <v>3</v>
      </c>
      <c r="E80" s="17">
        <v>1</v>
      </c>
      <c r="F80" s="17">
        <v>11</v>
      </c>
      <c r="G80" s="17" t="s">
        <v>21</v>
      </c>
      <c r="H80" s="18"/>
      <c r="I80" s="17">
        <v>100</v>
      </c>
      <c r="J80" s="17" t="str">
        <f>IF(H80="","",I80*H80)</f>
        <v/>
      </c>
      <c r="K80" s="39">
        <f>IF(J80="",I80*-1,J80-I80)</f>
        <v>-100</v>
      </c>
      <c r="L80" s="17">
        <v>150</v>
      </c>
      <c r="M80" s="17" t="s">
        <v>38</v>
      </c>
      <c r="N80" s="39">
        <v>-150</v>
      </c>
      <c r="O80" s="17" t="s">
        <v>70</v>
      </c>
      <c r="R80" t="str">
        <f t="shared" si="1"/>
        <v>Kaituku</v>
      </c>
    </row>
    <row r="81" spans="3:18" x14ac:dyDescent="0.25">
      <c r="C81" s="3">
        <v>44702</v>
      </c>
      <c r="D81" s="4" t="s">
        <v>40</v>
      </c>
      <c r="E81" s="4">
        <v>1</v>
      </c>
      <c r="F81" s="4">
        <v>1</v>
      </c>
      <c r="G81" s="5" t="s">
        <v>52</v>
      </c>
      <c r="H81" s="15"/>
      <c r="I81" s="16">
        <v>100</v>
      </c>
      <c r="J81" s="16" t="str">
        <f>IF(H81="","",I81*H81)</f>
        <v/>
      </c>
      <c r="K81" s="38">
        <f>IF(J81="",I81*-1,J81-I81)</f>
        <v>-100</v>
      </c>
      <c r="L81" s="16">
        <v>140</v>
      </c>
      <c r="M81" s="16" t="s">
        <v>38</v>
      </c>
      <c r="N81" s="38">
        <v>-140</v>
      </c>
      <c r="O81" s="16" t="s">
        <v>71</v>
      </c>
      <c r="R81" t="str">
        <f t="shared" si="1"/>
        <v>Not Usual Glorious</v>
      </c>
    </row>
    <row r="82" spans="3:18" x14ac:dyDescent="0.25">
      <c r="C82" s="21">
        <v>44702</v>
      </c>
      <c r="D82" s="6" t="s">
        <v>40</v>
      </c>
      <c r="E82" s="6">
        <v>1</v>
      </c>
      <c r="F82" s="6">
        <v>1</v>
      </c>
      <c r="G82" s="6" t="s">
        <v>52</v>
      </c>
      <c r="H82" s="19"/>
      <c r="I82" s="20">
        <v>100</v>
      </c>
      <c r="J82" s="20" t="str">
        <f>IF(H82="","",I82*H82)</f>
        <v/>
      </c>
      <c r="K82" s="40">
        <f>IF(J82="",I82*-1,J82-I82)</f>
        <v>-100</v>
      </c>
      <c r="L82" s="20">
        <v>100</v>
      </c>
      <c r="M82" s="20" t="s">
        <v>38</v>
      </c>
      <c r="N82" s="40">
        <v>-100</v>
      </c>
      <c r="O82" s="20" t="s">
        <v>72</v>
      </c>
      <c r="R82" t="str">
        <f t="shared" si="1"/>
        <v>Not Usual Glorious</v>
      </c>
    </row>
    <row r="83" spans="3:18" x14ac:dyDescent="0.25">
      <c r="C83" s="22">
        <v>44702</v>
      </c>
      <c r="D83" s="23" t="s">
        <v>6</v>
      </c>
      <c r="E83" s="23">
        <v>10</v>
      </c>
      <c r="F83" s="23">
        <v>13</v>
      </c>
      <c r="G83" s="23" t="s">
        <v>26</v>
      </c>
      <c r="H83" s="24"/>
      <c r="I83" s="25">
        <v>100</v>
      </c>
      <c r="J83" s="25" t="str">
        <f>IF(H83="","",I83*H83)</f>
        <v/>
      </c>
      <c r="K83" s="37">
        <f>IF(J83="",I83*-1,J83-I83)</f>
        <v>-100</v>
      </c>
      <c r="L83" s="25">
        <v>200</v>
      </c>
      <c r="M83" s="25" t="s">
        <v>38</v>
      </c>
      <c r="N83" s="37">
        <v>-200</v>
      </c>
      <c r="O83" s="25" t="s">
        <v>75</v>
      </c>
      <c r="R83" t="str">
        <f t="shared" si="1"/>
        <v>Skywolf</v>
      </c>
    </row>
    <row r="84" spans="3:18" x14ac:dyDescent="0.25">
      <c r="C84" s="3">
        <v>44702</v>
      </c>
      <c r="D84" s="4" t="s">
        <v>6</v>
      </c>
      <c r="E84" s="4">
        <v>10</v>
      </c>
      <c r="F84" s="4">
        <v>13</v>
      </c>
      <c r="G84" s="5" t="s">
        <v>26</v>
      </c>
      <c r="H84" s="15"/>
      <c r="I84" s="16">
        <v>100</v>
      </c>
      <c r="J84" s="16" t="str">
        <f>IF(H84="","",I84*H84)</f>
        <v/>
      </c>
      <c r="K84" s="38">
        <f>IF(J84="",I84*-1,J84-I84)</f>
        <v>-100</v>
      </c>
      <c r="L84" s="16">
        <v>160</v>
      </c>
      <c r="M84" s="16" t="s">
        <v>38</v>
      </c>
      <c r="N84" s="38">
        <v>-160</v>
      </c>
      <c r="O84" s="16" t="s">
        <v>71</v>
      </c>
      <c r="R84" t="str">
        <f t="shared" si="1"/>
        <v>Skywolf</v>
      </c>
    </row>
    <row r="85" spans="3:18" x14ac:dyDescent="0.25">
      <c r="C85" s="21">
        <v>44702</v>
      </c>
      <c r="D85" s="6" t="s">
        <v>6</v>
      </c>
      <c r="E85" s="6">
        <v>10</v>
      </c>
      <c r="F85" s="6">
        <v>13</v>
      </c>
      <c r="G85" s="6" t="s">
        <v>26</v>
      </c>
      <c r="H85" s="19"/>
      <c r="I85" s="20">
        <v>100</v>
      </c>
      <c r="J85" s="20" t="str">
        <f>IF(H85="","",I85*H85)</f>
        <v/>
      </c>
      <c r="K85" s="40">
        <f>IF(J85="",I85*-1,J85-I85)</f>
        <v>-100</v>
      </c>
      <c r="L85" s="20">
        <v>250</v>
      </c>
      <c r="M85" s="20" t="s">
        <v>38</v>
      </c>
      <c r="N85" s="40">
        <v>-250</v>
      </c>
      <c r="O85" s="20" t="s">
        <v>72</v>
      </c>
      <c r="R85" t="str">
        <f t="shared" si="1"/>
        <v>Skywolf</v>
      </c>
    </row>
    <row r="86" spans="3:18" x14ac:dyDescent="0.25">
      <c r="C86" s="2">
        <v>44702</v>
      </c>
      <c r="D86" s="17" t="s">
        <v>6</v>
      </c>
      <c r="E86" s="17">
        <v>10</v>
      </c>
      <c r="F86" s="17">
        <v>13</v>
      </c>
      <c r="G86" s="17" t="s">
        <v>26</v>
      </c>
      <c r="H86" s="18" t="s">
        <v>38</v>
      </c>
      <c r="I86" s="17">
        <v>100</v>
      </c>
      <c r="J86" s="17" t="str">
        <f>IF(H86="","",I86*H86)</f>
        <v/>
      </c>
      <c r="K86" s="39">
        <f>IF(J86="",I86*-1,J86-I86)</f>
        <v>-100</v>
      </c>
      <c r="L86" s="17">
        <v>200</v>
      </c>
      <c r="M86" s="17" t="s">
        <v>38</v>
      </c>
      <c r="N86" s="39">
        <v>-200</v>
      </c>
      <c r="O86" s="17" t="s">
        <v>70</v>
      </c>
      <c r="R86" t="str">
        <f t="shared" si="1"/>
        <v>Skywolf</v>
      </c>
    </row>
    <row r="87" spans="3:18" x14ac:dyDescent="0.25">
      <c r="C87" s="22">
        <v>44702</v>
      </c>
      <c r="D87" s="23" t="s">
        <v>3</v>
      </c>
      <c r="E87" s="23">
        <v>5</v>
      </c>
      <c r="F87" s="23">
        <v>5</v>
      </c>
      <c r="G87" s="23" t="s">
        <v>23</v>
      </c>
      <c r="H87" s="24">
        <v>1.4</v>
      </c>
      <c r="I87" s="25">
        <v>100</v>
      </c>
      <c r="J87" s="25">
        <f>IF(H87="","",I87*H87)</f>
        <v>140</v>
      </c>
      <c r="K87" s="37">
        <f>IF(J87="",I87*-1,J87-I87)</f>
        <v>40</v>
      </c>
      <c r="L87" s="25">
        <v>170</v>
      </c>
      <c r="M87" s="25">
        <v>237.99999999999997</v>
      </c>
      <c r="N87" s="37">
        <v>67.999999999999972</v>
      </c>
      <c r="O87" s="25" t="s">
        <v>75</v>
      </c>
      <c r="R87" t="str">
        <f t="shared" si="1"/>
        <v>Star Patrol</v>
      </c>
    </row>
    <row r="88" spans="3:18" x14ac:dyDescent="0.25">
      <c r="C88" s="3">
        <v>44702</v>
      </c>
      <c r="D88" s="4" t="s">
        <v>3</v>
      </c>
      <c r="E88" s="4">
        <v>5</v>
      </c>
      <c r="F88" s="4">
        <v>5</v>
      </c>
      <c r="G88" s="5" t="s">
        <v>23</v>
      </c>
      <c r="H88" s="15">
        <v>1.4</v>
      </c>
      <c r="I88" s="16">
        <v>100</v>
      </c>
      <c r="J88" s="16">
        <f>IF(H88="","",I88*H88)</f>
        <v>140</v>
      </c>
      <c r="K88" s="38">
        <f>IF(J88="",I88*-1,J88-I88)</f>
        <v>40</v>
      </c>
      <c r="L88" s="16">
        <v>120</v>
      </c>
      <c r="M88" s="16">
        <v>168</v>
      </c>
      <c r="N88" s="38">
        <v>48</v>
      </c>
      <c r="O88" s="16" t="s">
        <v>71</v>
      </c>
      <c r="R88" t="str">
        <f t="shared" si="1"/>
        <v>Star Patrol</v>
      </c>
    </row>
    <row r="89" spans="3:18" x14ac:dyDescent="0.25">
      <c r="C89" s="2">
        <v>44702</v>
      </c>
      <c r="D89" s="17" t="s">
        <v>3</v>
      </c>
      <c r="E89" s="17">
        <v>5</v>
      </c>
      <c r="F89" s="17">
        <v>5</v>
      </c>
      <c r="G89" s="17" t="s">
        <v>23</v>
      </c>
      <c r="H89" s="18">
        <v>1.4</v>
      </c>
      <c r="I89" s="17">
        <v>100</v>
      </c>
      <c r="J89" s="17">
        <f>IF(H89="","",I89*H89)</f>
        <v>140</v>
      </c>
      <c r="K89" s="39">
        <f>IF(J89="",I89*-1,J89-I89)</f>
        <v>40</v>
      </c>
      <c r="L89" s="17">
        <v>150</v>
      </c>
      <c r="M89" s="17">
        <v>210</v>
      </c>
      <c r="N89" s="39">
        <v>60</v>
      </c>
      <c r="O89" s="17" t="s">
        <v>70</v>
      </c>
      <c r="R89" t="str">
        <f t="shared" si="1"/>
        <v>Star Patrol</v>
      </c>
    </row>
    <row r="90" spans="3:18" x14ac:dyDescent="0.25">
      <c r="C90" s="3">
        <v>44702</v>
      </c>
      <c r="D90" s="4" t="s">
        <v>3</v>
      </c>
      <c r="E90" s="4">
        <v>8</v>
      </c>
      <c r="F90" s="4">
        <v>13</v>
      </c>
      <c r="G90" s="5" t="s">
        <v>25</v>
      </c>
      <c r="H90" s="15"/>
      <c r="I90" s="16">
        <v>100</v>
      </c>
      <c r="J90" s="16" t="str">
        <f>IF(H90="","",I90*H90)</f>
        <v/>
      </c>
      <c r="K90" s="38">
        <f>IF(J90="",I90*-1,J90-I90)</f>
        <v>-100</v>
      </c>
      <c r="L90" s="16">
        <v>160</v>
      </c>
      <c r="M90" s="16" t="s">
        <v>38</v>
      </c>
      <c r="N90" s="38">
        <v>-160</v>
      </c>
      <c r="O90" s="16" t="s">
        <v>71</v>
      </c>
      <c r="R90" t="str">
        <f t="shared" si="1"/>
        <v>Tuvalu</v>
      </c>
    </row>
    <row r="91" spans="3:18" x14ac:dyDescent="0.25">
      <c r="C91" s="21">
        <v>44702</v>
      </c>
      <c r="D91" s="6" t="s">
        <v>3</v>
      </c>
      <c r="E91" s="6">
        <v>8</v>
      </c>
      <c r="F91" s="6">
        <v>13</v>
      </c>
      <c r="G91" s="6" t="s">
        <v>25</v>
      </c>
      <c r="H91" s="19"/>
      <c r="I91" s="20">
        <v>100</v>
      </c>
      <c r="J91" s="20" t="str">
        <f>IF(H91="","",I91*H91)</f>
        <v/>
      </c>
      <c r="K91" s="40">
        <f>IF(J91="",I91*-1,J91-I91)</f>
        <v>-100</v>
      </c>
      <c r="L91" s="20">
        <v>200</v>
      </c>
      <c r="M91" s="20" t="s">
        <v>38</v>
      </c>
      <c r="N91" s="40">
        <v>-200</v>
      </c>
      <c r="O91" s="20" t="s">
        <v>72</v>
      </c>
      <c r="R91" t="str">
        <f t="shared" si="1"/>
        <v>Tuvalu</v>
      </c>
    </row>
    <row r="92" spans="3:18" x14ac:dyDescent="0.25">
      <c r="C92" s="2">
        <v>44702</v>
      </c>
      <c r="D92" s="17" t="s">
        <v>3</v>
      </c>
      <c r="E92" s="17">
        <v>8</v>
      </c>
      <c r="F92" s="17">
        <v>13</v>
      </c>
      <c r="G92" s="17" t="s">
        <v>25</v>
      </c>
      <c r="H92" s="18" t="s">
        <v>38</v>
      </c>
      <c r="I92" s="17">
        <v>100</v>
      </c>
      <c r="J92" s="17" t="str">
        <f>IF(H92="","",I92*H92)</f>
        <v/>
      </c>
      <c r="K92" s="39">
        <f>IF(J92="",I92*-1,J92-I92)</f>
        <v>-100</v>
      </c>
      <c r="L92" s="17">
        <v>200</v>
      </c>
      <c r="M92" s="17" t="s">
        <v>38</v>
      </c>
      <c r="N92" s="39">
        <v>-200</v>
      </c>
      <c r="O92" s="17" t="s">
        <v>70</v>
      </c>
      <c r="R92" t="str">
        <f t="shared" si="1"/>
        <v>Tuvalu</v>
      </c>
    </row>
    <row r="93" spans="3:18" x14ac:dyDescent="0.25">
      <c r="C93" s="22">
        <v>44702</v>
      </c>
      <c r="D93" s="23" t="s">
        <v>3</v>
      </c>
      <c r="E93" s="23">
        <v>6</v>
      </c>
      <c r="F93" s="23">
        <v>16</v>
      </c>
      <c r="G93" s="23" t="s">
        <v>24</v>
      </c>
      <c r="H93" s="24">
        <v>8</v>
      </c>
      <c r="I93" s="25">
        <v>100</v>
      </c>
      <c r="J93" s="25">
        <f>IF(H93="","",I93*H93)</f>
        <v>800</v>
      </c>
      <c r="K93" s="37">
        <f>IF(J93="",I93*-1,J93-I93)</f>
        <v>700</v>
      </c>
      <c r="L93" s="25">
        <v>160</v>
      </c>
      <c r="M93" s="25">
        <v>1280</v>
      </c>
      <c r="N93" s="37">
        <v>1120</v>
      </c>
      <c r="O93" s="25" t="s">
        <v>75</v>
      </c>
      <c r="R93" t="str">
        <f t="shared" si="1"/>
        <v>Welsh Legend</v>
      </c>
    </row>
    <row r="94" spans="3:18" x14ac:dyDescent="0.25">
      <c r="C94" s="3">
        <v>44702</v>
      </c>
      <c r="D94" s="4" t="s">
        <v>3</v>
      </c>
      <c r="E94" s="4">
        <v>6</v>
      </c>
      <c r="F94" s="4">
        <v>16</v>
      </c>
      <c r="G94" s="5" t="s">
        <v>24</v>
      </c>
      <c r="H94" s="15">
        <v>8</v>
      </c>
      <c r="I94" s="16">
        <v>100</v>
      </c>
      <c r="J94" s="16">
        <f>IF(H94="","",I94*H94)</f>
        <v>800</v>
      </c>
      <c r="K94" s="38">
        <f>IF(J94="",I94*-1,J94-I94)</f>
        <v>700</v>
      </c>
      <c r="L94" s="16">
        <v>120</v>
      </c>
      <c r="M94" s="16">
        <v>960</v>
      </c>
      <c r="N94" s="38">
        <v>840</v>
      </c>
      <c r="O94" s="16" t="s">
        <v>71</v>
      </c>
      <c r="R94" t="str">
        <f t="shared" si="1"/>
        <v>Welsh Legend</v>
      </c>
    </row>
    <row r="95" spans="3:18" x14ac:dyDescent="0.25">
      <c r="C95" s="2">
        <v>44702</v>
      </c>
      <c r="D95" s="17" t="s">
        <v>3</v>
      </c>
      <c r="E95" s="17">
        <v>6</v>
      </c>
      <c r="F95" s="17">
        <v>16</v>
      </c>
      <c r="G95" s="17" t="s">
        <v>24</v>
      </c>
      <c r="H95" s="18">
        <v>8</v>
      </c>
      <c r="I95" s="17">
        <v>100</v>
      </c>
      <c r="J95" s="17">
        <f>IF(H95="","",I95*H95)</f>
        <v>800</v>
      </c>
      <c r="K95" s="39">
        <f>IF(J95="",I95*-1,J95-I95)</f>
        <v>700</v>
      </c>
      <c r="L95" s="17">
        <v>150</v>
      </c>
      <c r="M95" s="17">
        <v>1200</v>
      </c>
      <c r="N95" s="39">
        <v>1050</v>
      </c>
      <c r="O95" s="17" t="s">
        <v>70</v>
      </c>
      <c r="R95" t="str">
        <f t="shared" si="1"/>
        <v>Welsh Legend</v>
      </c>
    </row>
    <row r="96" spans="3:18" x14ac:dyDescent="0.25">
      <c r="C96" s="3">
        <v>44709</v>
      </c>
      <c r="D96" s="4" t="s">
        <v>7</v>
      </c>
      <c r="E96" s="4">
        <v>7</v>
      </c>
      <c r="F96" s="4">
        <v>3</v>
      </c>
      <c r="G96" s="5" t="s">
        <v>55</v>
      </c>
      <c r="H96" s="15"/>
      <c r="I96" s="16">
        <v>100</v>
      </c>
      <c r="J96" s="16" t="str">
        <f>IF(H96="","",I96*H96)</f>
        <v/>
      </c>
      <c r="K96" s="38">
        <f>IF(J96="",I96*-1,J96-I96)</f>
        <v>-100</v>
      </c>
      <c r="L96" s="16">
        <v>100</v>
      </c>
      <c r="M96" s="16" t="s">
        <v>38</v>
      </c>
      <c r="N96" s="38">
        <v>-100</v>
      </c>
      <c r="O96" s="16" t="s">
        <v>71</v>
      </c>
      <c r="R96" t="str">
        <f t="shared" si="1"/>
        <v>Andermatt</v>
      </c>
    </row>
    <row r="97" spans="3:18" x14ac:dyDescent="0.25">
      <c r="C97" s="22">
        <v>44709</v>
      </c>
      <c r="D97" s="23" t="s">
        <v>7</v>
      </c>
      <c r="E97" s="23">
        <v>5</v>
      </c>
      <c r="F97" s="23">
        <v>6</v>
      </c>
      <c r="G97" s="23" t="s">
        <v>54</v>
      </c>
      <c r="H97" s="24"/>
      <c r="I97" s="25">
        <v>100</v>
      </c>
      <c r="J97" s="25" t="str">
        <f>IF(H97="","",I97*H97)</f>
        <v/>
      </c>
      <c r="K97" s="37">
        <f>IF(J97="",I97*-1,J97-I97)</f>
        <v>-100</v>
      </c>
      <c r="L97" s="25">
        <v>140</v>
      </c>
      <c r="M97" s="25" t="s">
        <v>38</v>
      </c>
      <c r="N97" s="37">
        <v>-140</v>
      </c>
      <c r="O97" s="25" t="s">
        <v>75</v>
      </c>
      <c r="R97" t="str">
        <f t="shared" si="1"/>
        <v>Arabolini</v>
      </c>
    </row>
    <row r="98" spans="3:18" x14ac:dyDescent="0.25">
      <c r="C98" s="3">
        <v>44709</v>
      </c>
      <c r="D98" s="4" t="s">
        <v>7</v>
      </c>
      <c r="E98" s="4">
        <v>5</v>
      </c>
      <c r="F98" s="4">
        <v>6</v>
      </c>
      <c r="G98" s="5" t="s">
        <v>54</v>
      </c>
      <c r="H98" s="15"/>
      <c r="I98" s="16">
        <v>100</v>
      </c>
      <c r="J98" s="16" t="str">
        <f>IF(H98="","",I98*H98)</f>
        <v/>
      </c>
      <c r="K98" s="38">
        <f>IF(J98="",I98*-1,J98-I98)</f>
        <v>-100</v>
      </c>
      <c r="L98" s="16">
        <v>100</v>
      </c>
      <c r="M98" s="16" t="s">
        <v>38</v>
      </c>
      <c r="N98" s="38">
        <v>-100</v>
      </c>
      <c r="O98" s="16" t="s">
        <v>71</v>
      </c>
      <c r="R98" t="str">
        <f t="shared" si="1"/>
        <v>Arabolini</v>
      </c>
    </row>
    <row r="99" spans="3:18" x14ac:dyDescent="0.25">
      <c r="C99" s="22">
        <v>44709</v>
      </c>
      <c r="D99" s="23" t="s">
        <v>7</v>
      </c>
      <c r="E99" s="23">
        <v>8</v>
      </c>
      <c r="F99" s="23">
        <v>13</v>
      </c>
      <c r="G99" s="23" t="s">
        <v>91</v>
      </c>
      <c r="H99" s="24"/>
      <c r="I99" s="25">
        <v>100</v>
      </c>
      <c r="J99" s="25" t="str">
        <f>IF(H99="","",I99*H99)</f>
        <v/>
      </c>
      <c r="K99" s="37">
        <f>IF(J99="",I99*-1,J99-I99)</f>
        <v>-100</v>
      </c>
      <c r="L99" s="25">
        <v>160</v>
      </c>
      <c r="M99" s="25" t="s">
        <v>38</v>
      </c>
      <c r="N99" s="37">
        <v>-160</v>
      </c>
      <c r="O99" s="25" t="s">
        <v>75</v>
      </c>
      <c r="R99" t="str">
        <f t="shared" si="1"/>
        <v>Coal Crusher</v>
      </c>
    </row>
    <row r="100" spans="3:18" x14ac:dyDescent="0.25">
      <c r="C100" s="21">
        <v>44709</v>
      </c>
      <c r="D100" s="6" t="s">
        <v>2</v>
      </c>
      <c r="E100" s="6">
        <v>5</v>
      </c>
      <c r="F100" s="6">
        <v>6</v>
      </c>
      <c r="G100" s="6" t="s">
        <v>18</v>
      </c>
      <c r="H100" s="19"/>
      <c r="I100" s="20">
        <v>100</v>
      </c>
      <c r="J100" s="20" t="str">
        <f>IF(H100="","",I100*H100)</f>
        <v/>
      </c>
      <c r="K100" s="40">
        <f>IF(J100="",I100*-1,J100-I100)</f>
        <v>-100</v>
      </c>
      <c r="L100" s="20">
        <v>100</v>
      </c>
      <c r="M100" s="20" t="s">
        <v>38</v>
      </c>
      <c r="N100" s="40">
        <v>-100</v>
      </c>
      <c r="O100" s="20" t="s">
        <v>72</v>
      </c>
      <c r="R100" t="str">
        <f t="shared" si="1"/>
        <v>Dance To Dubai</v>
      </c>
    </row>
    <row r="101" spans="3:18" x14ac:dyDescent="0.25">
      <c r="C101" s="22">
        <v>44709</v>
      </c>
      <c r="D101" s="23" t="s">
        <v>7</v>
      </c>
      <c r="E101" s="23">
        <v>3</v>
      </c>
      <c r="F101" s="23">
        <v>8</v>
      </c>
      <c r="G101" s="23" t="s">
        <v>53</v>
      </c>
      <c r="H101" s="24"/>
      <c r="I101" s="25">
        <v>100</v>
      </c>
      <c r="J101" s="25" t="str">
        <f>IF(H101="","",I101*H101)</f>
        <v/>
      </c>
      <c r="K101" s="37">
        <f>IF(J101="",I101*-1,J101-I101)</f>
        <v>-100</v>
      </c>
      <c r="L101" s="25">
        <v>100</v>
      </c>
      <c r="M101" s="25" t="s">
        <v>38</v>
      </c>
      <c r="N101" s="37">
        <v>-100</v>
      </c>
      <c r="O101" s="25" t="s">
        <v>75</v>
      </c>
      <c r="R101" t="str">
        <f t="shared" si="1"/>
        <v>Narrated</v>
      </c>
    </row>
    <row r="102" spans="3:18" x14ac:dyDescent="0.25">
      <c r="C102" s="3">
        <v>44709</v>
      </c>
      <c r="D102" s="4" t="s">
        <v>7</v>
      </c>
      <c r="E102" s="4">
        <v>3</v>
      </c>
      <c r="F102" s="4">
        <v>8</v>
      </c>
      <c r="G102" s="5" t="s">
        <v>53</v>
      </c>
      <c r="H102" s="15"/>
      <c r="I102" s="16">
        <v>100</v>
      </c>
      <c r="J102" s="16" t="str">
        <f>IF(H102="","",I102*H102)</f>
        <v/>
      </c>
      <c r="K102" s="38">
        <f>IF(J102="",I102*-1,J102-I102)</f>
        <v>-100</v>
      </c>
      <c r="L102" s="16">
        <v>100</v>
      </c>
      <c r="M102" s="16" t="s">
        <v>38</v>
      </c>
      <c r="N102" s="38">
        <v>-100</v>
      </c>
      <c r="O102" s="16" t="s">
        <v>71</v>
      </c>
      <c r="R102" t="str">
        <f t="shared" si="1"/>
        <v>Narrated</v>
      </c>
    </row>
    <row r="103" spans="3:18" x14ac:dyDescent="0.25">
      <c r="C103" s="22">
        <v>44709</v>
      </c>
      <c r="D103" s="23" t="s">
        <v>7</v>
      </c>
      <c r="E103" s="23">
        <v>10</v>
      </c>
      <c r="F103" s="23">
        <v>3</v>
      </c>
      <c r="G103" s="23" t="s">
        <v>27</v>
      </c>
      <c r="H103" s="24"/>
      <c r="I103" s="25">
        <v>100</v>
      </c>
      <c r="J103" s="25" t="str">
        <f>IF(H103="","",I103*H103)</f>
        <v/>
      </c>
      <c r="K103" s="37">
        <f>IF(J103="",I103*-1,J103-I103)</f>
        <v>-100</v>
      </c>
      <c r="L103" s="25">
        <v>200</v>
      </c>
      <c r="M103" s="25" t="s">
        <v>38</v>
      </c>
      <c r="N103" s="37">
        <v>-200</v>
      </c>
      <c r="O103" s="25" t="s">
        <v>75</v>
      </c>
      <c r="R103" t="str">
        <f t="shared" si="1"/>
        <v>Queen Bellissimo</v>
      </c>
    </row>
    <row r="104" spans="3:18" x14ac:dyDescent="0.25">
      <c r="C104" s="3">
        <v>44709</v>
      </c>
      <c r="D104" s="4" t="s">
        <v>7</v>
      </c>
      <c r="E104" s="4">
        <v>10</v>
      </c>
      <c r="F104" s="4">
        <v>3</v>
      </c>
      <c r="G104" s="5" t="s">
        <v>27</v>
      </c>
      <c r="H104" s="15"/>
      <c r="I104" s="16">
        <v>100</v>
      </c>
      <c r="J104" s="16" t="str">
        <f>IF(H104="","",I104*H104)</f>
        <v/>
      </c>
      <c r="K104" s="38">
        <f>IF(J104="",I104*-1,J104-I104)</f>
        <v>-100</v>
      </c>
      <c r="L104" s="16">
        <v>160</v>
      </c>
      <c r="M104" s="16" t="s">
        <v>38</v>
      </c>
      <c r="N104" s="38">
        <v>-160</v>
      </c>
      <c r="O104" s="16" t="s">
        <v>71</v>
      </c>
      <c r="R104" t="str">
        <f t="shared" si="1"/>
        <v>Queen Bellissimo</v>
      </c>
    </row>
    <row r="105" spans="3:18" x14ac:dyDescent="0.25">
      <c r="C105" s="2">
        <v>44709</v>
      </c>
      <c r="D105" s="17" t="s">
        <v>7</v>
      </c>
      <c r="E105" s="17">
        <v>10</v>
      </c>
      <c r="F105" s="17">
        <v>3</v>
      </c>
      <c r="G105" s="17" t="s">
        <v>27</v>
      </c>
      <c r="H105" s="18" t="s">
        <v>38</v>
      </c>
      <c r="I105" s="17">
        <v>100</v>
      </c>
      <c r="J105" s="17" t="str">
        <f>IF(H105="","",I105*H105)</f>
        <v/>
      </c>
      <c r="K105" s="39">
        <f>IF(J105="",I105*-1,J105-I105)</f>
        <v>-100</v>
      </c>
      <c r="L105" s="17">
        <v>150</v>
      </c>
      <c r="M105" s="17" t="s">
        <v>38</v>
      </c>
      <c r="N105" s="39">
        <v>-150</v>
      </c>
      <c r="O105" s="17" t="s">
        <v>70</v>
      </c>
      <c r="R105" t="str">
        <f t="shared" si="1"/>
        <v>Queen Bellissimo</v>
      </c>
    </row>
    <row r="106" spans="3:18" x14ac:dyDescent="0.25">
      <c r="C106" s="21">
        <v>44709</v>
      </c>
      <c r="D106" s="6" t="s">
        <v>2</v>
      </c>
      <c r="E106" s="6">
        <v>8</v>
      </c>
      <c r="F106" s="6">
        <v>8</v>
      </c>
      <c r="G106" s="6" t="s">
        <v>92</v>
      </c>
      <c r="H106" s="19">
        <v>9.5</v>
      </c>
      <c r="I106" s="20">
        <v>100</v>
      </c>
      <c r="J106" s="20">
        <f>IF(H106="","",I106*H106)</f>
        <v>950</v>
      </c>
      <c r="K106" s="40">
        <f>IF(J106="",I106*-1,J106-I106)</f>
        <v>850</v>
      </c>
      <c r="L106" s="20">
        <v>100</v>
      </c>
      <c r="M106" s="20">
        <v>950</v>
      </c>
      <c r="N106" s="40">
        <v>850</v>
      </c>
      <c r="O106" s="20" t="s">
        <v>72</v>
      </c>
      <c r="R106" t="str">
        <f t="shared" si="1"/>
        <v>Sir Davy</v>
      </c>
    </row>
    <row r="107" spans="3:18" x14ac:dyDescent="0.25">
      <c r="C107" s="22">
        <v>44709</v>
      </c>
      <c r="D107" s="23" t="s">
        <v>2</v>
      </c>
      <c r="E107" s="23">
        <v>1</v>
      </c>
      <c r="F107" s="23">
        <v>3</v>
      </c>
      <c r="G107" s="23" t="s">
        <v>16</v>
      </c>
      <c r="H107" s="24"/>
      <c r="I107" s="25">
        <v>100</v>
      </c>
      <c r="J107" s="25" t="str">
        <f>IF(H107="","",I107*H107)</f>
        <v/>
      </c>
      <c r="K107" s="37">
        <f>IF(J107="",I107*-1,J107-I107)</f>
        <v>-100</v>
      </c>
      <c r="L107" s="25">
        <v>200</v>
      </c>
      <c r="M107" s="25" t="s">
        <v>38</v>
      </c>
      <c r="N107" s="37">
        <v>-200</v>
      </c>
      <c r="O107" s="25" t="s">
        <v>75</v>
      </c>
      <c r="R107" t="str">
        <f t="shared" si="1"/>
        <v>Starry Legend</v>
      </c>
    </row>
    <row r="108" spans="3:18" x14ac:dyDescent="0.25">
      <c r="C108" s="3">
        <v>44709</v>
      </c>
      <c r="D108" s="4" t="s">
        <v>2</v>
      </c>
      <c r="E108" s="4">
        <v>1</v>
      </c>
      <c r="F108" s="4">
        <v>3</v>
      </c>
      <c r="G108" s="5" t="s">
        <v>16</v>
      </c>
      <c r="H108" s="15"/>
      <c r="I108" s="16">
        <v>100</v>
      </c>
      <c r="J108" s="16" t="str">
        <f>IF(H108="","",I108*H108)</f>
        <v/>
      </c>
      <c r="K108" s="38">
        <f>IF(J108="",I108*-1,J108-I108)</f>
        <v>-100</v>
      </c>
      <c r="L108" s="16">
        <v>160</v>
      </c>
      <c r="M108" s="16" t="s">
        <v>38</v>
      </c>
      <c r="N108" s="38">
        <v>-160</v>
      </c>
      <c r="O108" s="16" t="s">
        <v>71</v>
      </c>
      <c r="R108" t="str">
        <f t="shared" si="1"/>
        <v>Starry Legend</v>
      </c>
    </row>
    <row r="109" spans="3:18" x14ac:dyDescent="0.25">
      <c r="C109" s="21">
        <v>44709</v>
      </c>
      <c r="D109" s="6" t="s">
        <v>2</v>
      </c>
      <c r="E109" s="6">
        <v>1</v>
      </c>
      <c r="F109" s="6">
        <v>3</v>
      </c>
      <c r="G109" s="6" t="s">
        <v>16</v>
      </c>
      <c r="H109" s="19"/>
      <c r="I109" s="20">
        <v>100</v>
      </c>
      <c r="J109" s="20" t="str">
        <f>IF(H109="","",I109*H109)</f>
        <v/>
      </c>
      <c r="K109" s="40">
        <f>IF(J109="",I109*-1,J109-I109)</f>
        <v>-100</v>
      </c>
      <c r="L109" s="20">
        <v>200</v>
      </c>
      <c r="M109" s="20" t="s">
        <v>38</v>
      </c>
      <c r="N109" s="40">
        <v>-200</v>
      </c>
      <c r="O109" s="20" t="s">
        <v>72</v>
      </c>
      <c r="R109" t="str">
        <f t="shared" si="1"/>
        <v>Starry Legend</v>
      </c>
    </row>
    <row r="110" spans="3:18" x14ac:dyDescent="0.25">
      <c r="C110" s="2">
        <v>44709</v>
      </c>
      <c r="D110" s="17" t="s">
        <v>2</v>
      </c>
      <c r="E110" s="17">
        <v>1</v>
      </c>
      <c r="F110" s="17">
        <v>3</v>
      </c>
      <c r="G110" s="17" t="s">
        <v>16</v>
      </c>
      <c r="H110" s="18"/>
      <c r="I110" s="17">
        <v>100</v>
      </c>
      <c r="J110" s="17" t="str">
        <f>IF(H110="","",I110*H110)</f>
        <v/>
      </c>
      <c r="K110" s="39">
        <f>IF(J110="",I110*-1,J110-I110)</f>
        <v>-100</v>
      </c>
      <c r="L110" s="17">
        <v>250</v>
      </c>
      <c r="M110" s="17" t="s">
        <v>38</v>
      </c>
      <c r="N110" s="39">
        <v>-250</v>
      </c>
      <c r="O110" s="17" t="s">
        <v>70</v>
      </c>
      <c r="R110" t="str">
        <f t="shared" si="1"/>
        <v>Starry Legend</v>
      </c>
    </row>
    <row r="111" spans="3:18" x14ac:dyDescent="0.25">
      <c r="C111" s="22">
        <v>44716</v>
      </c>
      <c r="D111" s="23" t="s">
        <v>3</v>
      </c>
      <c r="E111" s="23">
        <v>7</v>
      </c>
      <c r="F111" s="23">
        <v>7</v>
      </c>
      <c r="G111" s="23" t="s">
        <v>29</v>
      </c>
      <c r="H111" s="24"/>
      <c r="I111" s="25">
        <v>100</v>
      </c>
      <c r="J111" s="25" t="str">
        <f>IF(H111="","",I111*H111)</f>
        <v/>
      </c>
      <c r="K111" s="37">
        <f>IF(J111="",I111*-1,J111-I111)</f>
        <v>-100</v>
      </c>
      <c r="L111" s="25">
        <v>170</v>
      </c>
      <c r="M111" s="25" t="s">
        <v>38</v>
      </c>
      <c r="N111" s="37">
        <v>-170</v>
      </c>
      <c r="O111" s="25" t="s">
        <v>75</v>
      </c>
      <c r="R111" t="str">
        <f t="shared" si="1"/>
        <v>Arran Bay</v>
      </c>
    </row>
    <row r="112" spans="3:18" x14ac:dyDescent="0.25">
      <c r="C112" s="3">
        <v>44716</v>
      </c>
      <c r="D112" s="4" t="s">
        <v>3</v>
      </c>
      <c r="E112" s="4">
        <v>7</v>
      </c>
      <c r="F112" s="4">
        <v>7</v>
      </c>
      <c r="G112" s="5" t="s">
        <v>29</v>
      </c>
      <c r="H112" s="15"/>
      <c r="I112" s="16">
        <v>100</v>
      </c>
      <c r="J112" s="16" t="str">
        <f>IF(H112="","",I112*H112)</f>
        <v/>
      </c>
      <c r="K112" s="38">
        <f>IF(J112="",I112*-1,J112-I112)</f>
        <v>-100</v>
      </c>
      <c r="L112" s="16">
        <v>160</v>
      </c>
      <c r="M112" s="16" t="s">
        <v>38</v>
      </c>
      <c r="N112" s="38">
        <v>-160</v>
      </c>
      <c r="O112" s="16" t="s">
        <v>71</v>
      </c>
      <c r="R112" t="str">
        <f t="shared" si="1"/>
        <v>Arran Bay</v>
      </c>
    </row>
    <row r="113" spans="3:18" x14ac:dyDescent="0.25">
      <c r="C113" s="21">
        <v>44716</v>
      </c>
      <c r="D113" s="6" t="s">
        <v>3</v>
      </c>
      <c r="E113" s="6">
        <v>7</v>
      </c>
      <c r="F113" s="6">
        <v>7</v>
      </c>
      <c r="G113" s="6" t="s">
        <v>29</v>
      </c>
      <c r="H113" s="19"/>
      <c r="I113" s="20">
        <v>100</v>
      </c>
      <c r="J113" s="20" t="str">
        <f>IF(H113="","",I113*H113)</f>
        <v/>
      </c>
      <c r="K113" s="40">
        <f>IF(J113="",I113*-1,J113-I113)</f>
        <v>-100</v>
      </c>
      <c r="L113" s="20">
        <v>200</v>
      </c>
      <c r="M113" s="20" t="s">
        <v>38</v>
      </c>
      <c r="N113" s="40">
        <v>-200</v>
      </c>
      <c r="O113" s="20" t="s">
        <v>72</v>
      </c>
      <c r="R113" t="str">
        <f t="shared" si="1"/>
        <v>Arran Bay</v>
      </c>
    </row>
    <row r="114" spans="3:18" x14ac:dyDescent="0.25">
      <c r="C114" s="2">
        <v>44716</v>
      </c>
      <c r="D114" s="17" t="s">
        <v>3</v>
      </c>
      <c r="E114" s="17">
        <v>7</v>
      </c>
      <c r="F114" s="17">
        <v>7</v>
      </c>
      <c r="G114" s="17" t="s">
        <v>29</v>
      </c>
      <c r="H114" s="18" t="s">
        <v>38</v>
      </c>
      <c r="I114" s="17">
        <v>100</v>
      </c>
      <c r="J114" s="17" t="str">
        <f>IF(H114="","",I114*H114)</f>
        <v/>
      </c>
      <c r="K114" s="39">
        <f>IF(J114="",I114*-1,J114-I114)</f>
        <v>-100</v>
      </c>
      <c r="L114" s="17">
        <v>250</v>
      </c>
      <c r="M114" s="17" t="s">
        <v>38</v>
      </c>
      <c r="N114" s="39">
        <v>-250</v>
      </c>
      <c r="O114" s="17" t="s">
        <v>70</v>
      </c>
      <c r="R114" t="str">
        <f t="shared" si="1"/>
        <v>Arran Bay</v>
      </c>
    </row>
    <row r="115" spans="3:18" x14ac:dyDescent="0.25">
      <c r="C115" s="22">
        <v>44716</v>
      </c>
      <c r="D115" s="23" t="s">
        <v>3</v>
      </c>
      <c r="E115" s="23">
        <v>3</v>
      </c>
      <c r="F115" s="23">
        <v>13</v>
      </c>
      <c r="G115" s="23" t="s">
        <v>56</v>
      </c>
      <c r="H115" s="24">
        <v>5.5</v>
      </c>
      <c r="I115" s="25">
        <v>100</v>
      </c>
      <c r="J115" s="25">
        <f>IF(H115="","",I115*H115)</f>
        <v>550</v>
      </c>
      <c r="K115" s="37">
        <f>IF(J115="",I115*-1,J115-I115)</f>
        <v>450</v>
      </c>
      <c r="L115" s="25">
        <v>150</v>
      </c>
      <c r="M115" s="25">
        <v>825</v>
      </c>
      <c r="N115" s="37">
        <v>675</v>
      </c>
      <c r="O115" s="25" t="s">
        <v>75</v>
      </c>
      <c r="R115" t="str">
        <f t="shared" si="1"/>
        <v>Bella Rouge</v>
      </c>
    </row>
    <row r="116" spans="3:18" x14ac:dyDescent="0.25">
      <c r="C116" s="3">
        <v>44716</v>
      </c>
      <c r="D116" s="4" t="s">
        <v>3</v>
      </c>
      <c r="E116" s="4">
        <v>3</v>
      </c>
      <c r="F116" s="4">
        <v>13</v>
      </c>
      <c r="G116" s="5" t="s">
        <v>56</v>
      </c>
      <c r="H116" s="15">
        <v>5.5</v>
      </c>
      <c r="I116" s="16">
        <v>100</v>
      </c>
      <c r="J116" s="16">
        <f>IF(H116="","",I116*H116)</f>
        <v>550</v>
      </c>
      <c r="K116" s="38">
        <f>IF(J116="",I116*-1,J116-I116)</f>
        <v>450</v>
      </c>
      <c r="L116" s="16">
        <v>120</v>
      </c>
      <c r="M116" s="16">
        <v>660</v>
      </c>
      <c r="N116" s="38">
        <v>540</v>
      </c>
      <c r="O116" s="16" t="s">
        <v>71</v>
      </c>
      <c r="R116" t="str">
        <f t="shared" si="1"/>
        <v>Bella Rouge</v>
      </c>
    </row>
    <row r="117" spans="3:18" x14ac:dyDescent="0.25">
      <c r="C117" s="22">
        <v>44716</v>
      </c>
      <c r="D117" s="23" t="s">
        <v>6</v>
      </c>
      <c r="E117" s="23">
        <v>10</v>
      </c>
      <c r="F117" s="23">
        <v>15</v>
      </c>
      <c r="G117" s="23" t="s">
        <v>93</v>
      </c>
      <c r="H117" s="24"/>
      <c r="I117" s="25">
        <v>100</v>
      </c>
      <c r="J117" s="25" t="str">
        <f>IF(H117="","",I117*H117)</f>
        <v/>
      </c>
      <c r="K117" s="37">
        <f>IF(J117="",I117*-1,J117-I117)</f>
        <v>-100</v>
      </c>
      <c r="L117" s="25">
        <v>160</v>
      </c>
      <c r="M117" s="25" t="s">
        <v>38</v>
      </c>
      <c r="N117" s="37">
        <v>-160</v>
      </c>
      <c r="O117" s="25" t="s">
        <v>75</v>
      </c>
      <c r="R117" t="str">
        <f t="shared" si="1"/>
        <v>Dehorned Unicorn</v>
      </c>
    </row>
    <row r="118" spans="3:18" x14ac:dyDescent="0.25">
      <c r="C118" s="3">
        <v>44716</v>
      </c>
      <c r="D118" s="4" t="s">
        <v>3</v>
      </c>
      <c r="E118" s="4">
        <v>3</v>
      </c>
      <c r="F118" s="4">
        <v>2</v>
      </c>
      <c r="G118" s="5" t="s">
        <v>28</v>
      </c>
      <c r="H118" s="15"/>
      <c r="I118" s="16">
        <v>100</v>
      </c>
      <c r="J118" s="16" t="str">
        <f>IF(H118="","",I118*H118)</f>
        <v/>
      </c>
      <c r="K118" s="38">
        <f>IF(J118="",I118*-1,J118-I118)</f>
        <v>-100</v>
      </c>
      <c r="L118" s="16">
        <v>160</v>
      </c>
      <c r="M118" s="16" t="s">
        <v>38</v>
      </c>
      <c r="N118" s="38">
        <v>-160</v>
      </c>
      <c r="O118" s="16" t="s">
        <v>71</v>
      </c>
      <c r="R118" t="str">
        <f t="shared" si="1"/>
        <v>Hela</v>
      </c>
    </row>
    <row r="119" spans="3:18" x14ac:dyDescent="0.25">
      <c r="C119" s="2">
        <v>44716</v>
      </c>
      <c r="D119" s="17" t="s">
        <v>3</v>
      </c>
      <c r="E119" s="17">
        <v>3</v>
      </c>
      <c r="F119" s="17">
        <v>2</v>
      </c>
      <c r="G119" s="17" t="s">
        <v>28</v>
      </c>
      <c r="H119" s="18" t="s">
        <v>38</v>
      </c>
      <c r="I119" s="17">
        <v>100</v>
      </c>
      <c r="J119" s="17" t="str">
        <f>IF(H119="","",I119*H119)</f>
        <v/>
      </c>
      <c r="K119" s="39">
        <f>IF(J119="",I119*-1,J119-I119)</f>
        <v>-100</v>
      </c>
      <c r="L119" s="17">
        <v>150</v>
      </c>
      <c r="M119" s="17" t="s">
        <v>38</v>
      </c>
      <c r="N119" s="39">
        <v>-150</v>
      </c>
      <c r="O119" s="17" t="s">
        <v>70</v>
      </c>
      <c r="R119" t="str">
        <f t="shared" si="1"/>
        <v>Hela</v>
      </c>
    </row>
    <row r="120" spans="3:18" x14ac:dyDescent="0.25">
      <c r="C120" s="22">
        <v>44716</v>
      </c>
      <c r="D120" s="23" t="s">
        <v>3</v>
      </c>
      <c r="E120" s="23">
        <v>6</v>
      </c>
      <c r="F120" s="23">
        <v>6</v>
      </c>
      <c r="G120" s="23" t="s">
        <v>94</v>
      </c>
      <c r="H120" s="24"/>
      <c r="I120" s="25">
        <v>100</v>
      </c>
      <c r="J120" s="25" t="str">
        <f>IF(H120="","",I120*H120)</f>
        <v/>
      </c>
      <c r="K120" s="37">
        <f>IF(J120="",I120*-1,J120-I120)</f>
        <v>-100</v>
      </c>
      <c r="L120" s="25">
        <v>160</v>
      </c>
      <c r="M120" s="25" t="s">
        <v>38</v>
      </c>
      <c r="N120" s="37">
        <v>-160</v>
      </c>
      <c r="O120" s="25" t="s">
        <v>75</v>
      </c>
      <c r="R120" t="str">
        <f t="shared" si="1"/>
        <v>Lyrical Lad</v>
      </c>
    </row>
    <row r="121" spans="3:18" x14ac:dyDescent="0.25">
      <c r="C121" s="22">
        <v>44716</v>
      </c>
      <c r="D121" s="23" t="s">
        <v>6</v>
      </c>
      <c r="E121" s="23">
        <v>7</v>
      </c>
      <c r="F121" s="23">
        <v>11</v>
      </c>
      <c r="G121" s="23" t="s">
        <v>57</v>
      </c>
      <c r="H121" s="24"/>
      <c r="I121" s="25">
        <v>100</v>
      </c>
      <c r="J121" s="25" t="str">
        <f>IF(H121="","",I121*H121)</f>
        <v/>
      </c>
      <c r="K121" s="37">
        <f>IF(J121="",I121*-1,J121-I121)</f>
        <v>-100</v>
      </c>
      <c r="L121" s="25">
        <v>100</v>
      </c>
      <c r="M121" s="25" t="s">
        <v>38</v>
      </c>
      <c r="N121" s="37">
        <v>-100</v>
      </c>
      <c r="O121" s="25" t="s">
        <v>75</v>
      </c>
      <c r="R121" t="str">
        <f t="shared" si="1"/>
        <v>Major Artie</v>
      </c>
    </row>
    <row r="122" spans="3:18" x14ac:dyDescent="0.25">
      <c r="C122" s="3">
        <v>44716</v>
      </c>
      <c r="D122" s="4" t="s">
        <v>6</v>
      </c>
      <c r="E122" s="4">
        <v>7</v>
      </c>
      <c r="F122" s="4">
        <v>11</v>
      </c>
      <c r="G122" s="5" t="s">
        <v>57</v>
      </c>
      <c r="H122" s="15"/>
      <c r="I122" s="16">
        <v>100</v>
      </c>
      <c r="J122" s="16" t="str">
        <f>IF(H122="","",I122*H122)</f>
        <v/>
      </c>
      <c r="K122" s="38">
        <f>IF(J122="",I122*-1,J122-I122)</f>
        <v>-100</v>
      </c>
      <c r="L122" s="16">
        <v>110</v>
      </c>
      <c r="M122" s="16" t="s">
        <v>38</v>
      </c>
      <c r="N122" s="38">
        <v>-110</v>
      </c>
      <c r="O122" s="16" t="s">
        <v>71</v>
      </c>
      <c r="R122" t="str">
        <f t="shared" si="1"/>
        <v>Major Artie</v>
      </c>
    </row>
    <row r="123" spans="3:18" x14ac:dyDescent="0.25">
      <c r="C123" s="22">
        <v>44716</v>
      </c>
      <c r="D123" s="23" t="s">
        <v>3</v>
      </c>
      <c r="E123" s="23">
        <v>1</v>
      </c>
      <c r="F123" s="23">
        <v>4</v>
      </c>
      <c r="G123" s="23" t="s">
        <v>95</v>
      </c>
      <c r="H123" s="24">
        <v>4</v>
      </c>
      <c r="I123" s="25">
        <v>100</v>
      </c>
      <c r="J123" s="25">
        <f>IF(H123="","",I123*H123)</f>
        <v>400</v>
      </c>
      <c r="K123" s="37">
        <f>IF(J123="",I123*-1,J123-I123)</f>
        <v>300</v>
      </c>
      <c r="L123" s="25">
        <v>160</v>
      </c>
      <c r="M123" s="25">
        <v>640</v>
      </c>
      <c r="N123" s="37">
        <v>480</v>
      </c>
      <c r="O123" s="25" t="s">
        <v>75</v>
      </c>
      <c r="R123" t="str">
        <f t="shared" si="1"/>
        <v>Maserartie Bay</v>
      </c>
    </row>
    <row r="124" spans="3:18" x14ac:dyDescent="0.25">
      <c r="C124" s="21">
        <v>44716</v>
      </c>
      <c r="D124" s="6" t="s">
        <v>6</v>
      </c>
      <c r="E124" s="6">
        <v>5</v>
      </c>
      <c r="F124" s="6">
        <v>5</v>
      </c>
      <c r="G124" s="6" t="s">
        <v>96</v>
      </c>
      <c r="H124" s="19"/>
      <c r="I124" s="20">
        <v>100</v>
      </c>
      <c r="J124" s="20" t="str">
        <f>IF(H124="","",I124*H124)</f>
        <v/>
      </c>
      <c r="K124" s="40">
        <f>IF(J124="",I124*-1,J124-I124)</f>
        <v>-100</v>
      </c>
      <c r="L124" s="20">
        <v>150</v>
      </c>
      <c r="M124" s="20" t="s">
        <v>38</v>
      </c>
      <c r="N124" s="40">
        <v>-150</v>
      </c>
      <c r="O124" s="20" t="s">
        <v>72</v>
      </c>
      <c r="R124" t="str">
        <f t="shared" si="1"/>
        <v>Military Mission</v>
      </c>
    </row>
    <row r="125" spans="3:18" x14ac:dyDescent="0.25">
      <c r="C125" s="22">
        <v>44716</v>
      </c>
      <c r="D125" s="23" t="s">
        <v>3</v>
      </c>
      <c r="E125" s="23">
        <v>9</v>
      </c>
      <c r="F125" s="23">
        <v>9</v>
      </c>
      <c r="G125" s="23" t="s">
        <v>97</v>
      </c>
      <c r="H125" s="24">
        <v>3.2</v>
      </c>
      <c r="I125" s="25">
        <v>100</v>
      </c>
      <c r="J125" s="25">
        <f>IF(H125="","",I125*H125)</f>
        <v>320</v>
      </c>
      <c r="K125" s="37">
        <f>IF(J125="",I125*-1,J125-I125)</f>
        <v>220</v>
      </c>
      <c r="L125" s="25">
        <v>170</v>
      </c>
      <c r="M125" s="25">
        <v>544</v>
      </c>
      <c r="N125" s="37">
        <v>374</v>
      </c>
      <c r="O125" s="25" t="s">
        <v>75</v>
      </c>
      <c r="R125" t="str">
        <f t="shared" si="1"/>
        <v>Passive Aggressive</v>
      </c>
    </row>
    <row r="126" spans="3:18" x14ac:dyDescent="0.25">
      <c r="C126" s="22">
        <v>44716</v>
      </c>
      <c r="D126" s="23" t="s">
        <v>6</v>
      </c>
      <c r="E126" s="23">
        <v>8</v>
      </c>
      <c r="F126" s="23">
        <v>7</v>
      </c>
      <c r="G126" s="23" t="s">
        <v>58</v>
      </c>
      <c r="H126" s="24"/>
      <c r="I126" s="25">
        <v>100</v>
      </c>
      <c r="J126" s="25" t="str">
        <f>IF(H126="","",I126*H126)</f>
        <v/>
      </c>
      <c r="K126" s="37">
        <f>IF(J126="",I126*-1,J126-I126)</f>
        <v>-100</v>
      </c>
      <c r="L126" s="25">
        <v>100</v>
      </c>
      <c r="M126" s="25" t="s">
        <v>38</v>
      </c>
      <c r="N126" s="37">
        <v>-100</v>
      </c>
      <c r="O126" s="25" t="s">
        <v>75</v>
      </c>
      <c r="R126" t="str">
        <f t="shared" si="1"/>
        <v>Rubinocchi</v>
      </c>
    </row>
    <row r="127" spans="3:18" x14ac:dyDescent="0.25">
      <c r="C127" s="3">
        <v>44716</v>
      </c>
      <c r="D127" s="4" t="s">
        <v>6</v>
      </c>
      <c r="E127" s="4">
        <v>8</v>
      </c>
      <c r="F127" s="4">
        <v>7</v>
      </c>
      <c r="G127" s="5" t="s">
        <v>58</v>
      </c>
      <c r="H127" s="15"/>
      <c r="I127" s="16">
        <v>100</v>
      </c>
      <c r="J127" s="16" t="str">
        <f>IF(H127="","",I127*H127)</f>
        <v/>
      </c>
      <c r="K127" s="38">
        <f>IF(J127="",I127*-1,J127-I127)</f>
        <v>-100</v>
      </c>
      <c r="L127" s="16">
        <v>110</v>
      </c>
      <c r="M127" s="16" t="s">
        <v>38</v>
      </c>
      <c r="N127" s="38">
        <v>-110</v>
      </c>
      <c r="O127" s="16" t="s">
        <v>71</v>
      </c>
      <c r="R127" t="str">
        <f t="shared" si="1"/>
        <v>Rubinocchi</v>
      </c>
    </row>
    <row r="128" spans="3:18" x14ac:dyDescent="0.25">
      <c r="C128" s="22">
        <v>44723</v>
      </c>
      <c r="D128" s="23" t="s">
        <v>4</v>
      </c>
      <c r="E128" s="23">
        <v>2</v>
      </c>
      <c r="F128" s="23">
        <v>3</v>
      </c>
      <c r="G128" s="23" t="s">
        <v>30</v>
      </c>
      <c r="H128" s="24">
        <v>3.3</v>
      </c>
      <c r="I128" s="25">
        <v>100</v>
      </c>
      <c r="J128" s="25">
        <f>IF(H128="","",I128*H128)</f>
        <v>330</v>
      </c>
      <c r="K128" s="37">
        <f>IF(J128="",I128*-1,J128-I128)</f>
        <v>230</v>
      </c>
      <c r="L128" s="25">
        <v>200</v>
      </c>
      <c r="M128" s="25">
        <v>660</v>
      </c>
      <c r="N128" s="37">
        <v>460</v>
      </c>
      <c r="O128" s="25" t="s">
        <v>75</v>
      </c>
      <c r="R128" t="str">
        <f t="shared" si="1"/>
        <v>Ashford Street</v>
      </c>
    </row>
    <row r="129" spans="3:18" x14ac:dyDescent="0.25">
      <c r="C129" s="3">
        <v>44723</v>
      </c>
      <c r="D129" s="4" t="s">
        <v>4</v>
      </c>
      <c r="E129" s="4">
        <v>2</v>
      </c>
      <c r="F129" s="4">
        <v>3</v>
      </c>
      <c r="G129" s="5" t="s">
        <v>30</v>
      </c>
      <c r="H129" s="15">
        <v>3.3</v>
      </c>
      <c r="I129" s="16">
        <v>100</v>
      </c>
      <c r="J129" s="16">
        <f>IF(H129="","",I129*H129)</f>
        <v>330</v>
      </c>
      <c r="K129" s="38">
        <f>IF(J129="",I129*-1,J129-I129)</f>
        <v>230</v>
      </c>
      <c r="L129" s="16">
        <v>160</v>
      </c>
      <c r="M129" s="16">
        <v>528</v>
      </c>
      <c r="N129" s="38">
        <v>368</v>
      </c>
      <c r="O129" s="16" t="s">
        <v>71</v>
      </c>
      <c r="R129" t="str">
        <f t="shared" si="1"/>
        <v>Ashford Street</v>
      </c>
    </row>
    <row r="130" spans="3:18" x14ac:dyDescent="0.25">
      <c r="C130" s="2">
        <v>44723</v>
      </c>
      <c r="D130" s="17" t="s">
        <v>4</v>
      </c>
      <c r="E130" s="17">
        <v>2</v>
      </c>
      <c r="F130" s="17">
        <v>3</v>
      </c>
      <c r="G130" s="17" t="s">
        <v>30</v>
      </c>
      <c r="H130" s="18">
        <v>3.3</v>
      </c>
      <c r="I130" s="17">
        <v>100</v>
      </c>
      <c r="J130" s="17">
        <f>IF(H130="","",I130*H130)</f>
        <v>330</v>
      </c>
      <c r="K130" s="39">
        <f>IF(J130="",I130*-1,J130-I130)</f>
        <v>230</v>
      </c>
      <c r="L130" s="17">
        <v>200</v>
      </c>
      <c r="M130" s="17">
        <v>660</v>
      </c>
      <c r="N130" s="39">
        <v>460</v>
      </c>
      <c r="O130" s="17" t="s">
        <v>70</v>
      </c>
      <c r="R130" t="str">
        <f t="shared" si="1"/>
        <v>Ashford Street</v>
      </c>
    </row>
    <row r="131" spans="3:18" x14ac:dyDescent="0.25">
      <c r="C131" s="22">
        <v>44723</v>
      </c>
      <c r="D131" s="23" t="s">
        <v>7</v>
      </c>
      <c r="E131" s="23">
        <v>6</v>
      </c>
      <c r="F131" s="23">
        <v>1</v>
      </c>
      <c r="G131" s="23" t="s">
        <v>50</v>
      </c>
      <c r="H131" s="24"/>
      <c r="I131" s="25">
        <v>100</v>
      </c>
      <c r="J131" s="25" t="str">
        <f>IF(H131="","",I131*H131)</f>
        <v/>
      </c>
      <c r="K131" s="37">
        <f>IF(J131="",I131*-1,J131-I131)</f>
        <v>-100</v>
      </c>
      <c r="L131" s="25">
        <v>100</v>
      </c>
      <c r="M131" s="25" t="s">
        <v>38</v>
      </c>
      <c r="N131" s="37">
        <v>-100</v>
      </c>
      <c r="O131" s="25" t="s">
        <v>75</v>
      </c>
      <c r="R131" t="str">
        <f t="shared" si="1"/>
        <v>Easy Single</v>
      </c>
    </row>
    <row r="132" spans="3:18" x14ac:dyDescent="0.25">
      <c r="C132" s="3">
        <v>44723</v>
      </c>
      <c r="D132" s="4" t="s">
        <v>7</v>
      </c>
      <c r="E132" s="4">
        <v>6</v>
      </c>
      <c r="F132" s="4">
        <v>1</v>
      </c>
      <c r="G132" s="5" t="s">
        <v>50</v>
      </c>
      <c r="H132" s="15"/>
      <c r="I132" s="16">
        <v>100</v>
      </c>
      <c r="J132" s="16" t="str">
        <f>IF(H132="","",I132*H132)</f>
        <v/>
      </c>
      <c r="K132" s="38">
        <f>IF(J132="",I132*-1,J132-I132)</f>
        <v>-100</v>
      </c>
      <c r="L132" s="16">
        <v>110</v>
      </c>
      <c r="M132" s="16" t="s">
        <v>38</v>
      </c>
      <c r="N132" s="38">
        <v>-110</v>
      </c>
      <c r="O132" s="16" t="s">
        <v>71</v>
      </c>
      <c r="R132" t="str">
        <f t="shared" si="1"/>
        <v>Easy Single</v>
      </c>
    </row>
    <row r="133" spans="3:18" x14ac:dyDescent="0.25">
      <c r="C133" s="22">
        <v>44723</v>
      </c>
      <c r="D133" s="23" t="s">
        <v>4</v>
      </c>
      <c r="E133" s="23">
        <v>6</v>
      </c>
      <c r="F133" s="23">
        <v>3</v>
      </c>
      <c r="G133" s="23" t="s">
        <v>98</v>
      </c>
      <c r="H133" s="24"/>
      <c r="I133" s="25">
        <v>100</v>
      </c>
      <c r="J133" s="25" t="str">
        <f>IF(H133="","",I133*H133)</f>
        <v/>
      </c>
      <c r="K133" s="37">
        <f>IF(J133="",I133*-1,J133-I133)</f>
        <v>-100</v>
      </c>
      <c r="L133" s="25">
        <v>160</v>
      </c>
      <c r="M133" s="25" t="s">
        <v>38</v>
      </c>
      <c r="N133" s="37">
        <v>-160</v>
      </c>
      <c r="O133" s="25" t="s">
        <v>75</v>
      </c>
      <c r="R133" t="str">
        <f t="shared" si="1"/>
        <v>Gate Crash</v>
      </c>
    </row>
    <row r="134" spans="3:18" x14ac:dyDescent="0.25">
      <c r="C134" s="21">
        <v>44723</v>
      </c>
      <c r="D134" s="6" t="s">
        <v>4</v>
      </c>
      <c r="E134" s="6">
        <v>6</v>
      </c>
      <c r="F134" s="6">
        <v>3</v>
      </c>
      <c r="G134" s="6" t="s">
        <v>98</v>
      </c>
      <c r="H134" s="19"/>
      <c r="I134" s="20">
        <v>100</v>
      </c>
      <c r="J134" s="20" t="str">
        <f>IF(H134="","",I134*H134)</f>
        <v/>
      </c>
      <c r="K134" s="40">
        <f>IF(J134="",I134*-1,J134-I134)</f>
        <v>-100</v>
      </c>
      <c r="L134" s="20">
        <v>100</v>
      </c>
      <c r="M134" s="20" t="s">
        <v>38</v>
      </c>
      <c r="N134" s="40">
        <v>-100</v>
      </c>
      <c r="O134" s="20" t="s">
        <v>72</v>
      </c>
      <c r="R134" t="str">
        <f t="shared" ref="R134:R194" si="2">PROPER(TRIM(G134))</f>
        <v>Gate Crash</v>
      </c>
    </row>
    <row r="135" spans="3:18" x14ac:dyDescent="0.25">
      <c r="C135" s="22">
        <v>44723</v>
      </c>
      <c r="D135" s="23" t="s">
        <v>4</v>
      </c>
      <c r="E135" s="23">
        <v>9</v>
      </c>
      <c r="F135" s="23">
        <v>6</v>
      </c>
      <c r="G135" s="23" t="s">
        <v>99</v>
      </c>
      <c r="H135" s="24">
        <v>3</v>
      </c>
      <c r="I135" s="25">
        <v>100</v>
      </c>
      <c r="J135" s="25">
        <f>IF(H135="","",I135*H135)</f>
        <v>300</v>
      </c>
      <c r="K135" s="37">
        <f>IF(J135="",I135*-1,J135-I135)</f>
        <v>200</v>
      </c>
      <c r="L135" s="25">
        <v>160</v>
      </c>
      <c r="M135" s="25">
        <v>480</v>
      </c>
      <c r="N135" s="37">
        <v>320</v>
      </c>
      <c r="O135" s="25" t="s">
        <v>75</v>
      </c>
      <c r="R135" t="str">
        <f t="shared" si="2"/>
        <v>Mankayan</v>
      </c>
    </row>
    <row r="136" spans="3:18" x14ac:dyDescent="0.25">
      <c r="C136" s="22">
        <v>44723</v>
      </c>
      <c r="D136" s="23" t="s">
        <v>7</v>
      </c>
      <c r="E136" s="23">
        <v>9</v>
      </c>
      <c r="F136" s="23">
        <v>8</v>
      </c>
      <c r="G136" s="23" t="s">
        <v>32</v>
      </c>
      <c r="H136" s="24"/>
      <c r="I136" s="25">
        <v>100</v>
      </c>
      <c r="J136" s="25" t="str">
        <f>IF(H136="","",I136*H136)</f>
        <v/>
      </c>
      <c r="K136" s="37">
        <f>IF(J136="",I136*-1,J136-I136)</f>
        <v>-100</v>
      </c>
      <c r="L136" s="25">
        <v>200</v>
      </c>
      <c r="M136" s="25" t="s">
        <v>38</v>
      </c>
      <c r="N136" s="37">
        <v>-200</v>
      </c>
      <c r="O136" s="25" t="s">
        <v>75</v>
      </c>
      <c r="R136" t="str">
        <f t="shared" si="2"/>
        <v>Much Much Better</v>
      </c>
    </row>
    <row r="137" spans="3:18" x14ac:dyDescent="0.25">
      <c r="C137" s="3">
        <v>44723</v>
      </c>
      <c r="D137" s="4" t="s">
        <v>7</v>
      </c>
      <c r="E137" s="4">
        <v>9</v>
      </c>
      <c r="F137" s="4">
        <v>8</v>
      </c>
      <c r="G137" s="5" t="s">
        <v>32</v>
      </c>
      <c r="H137" s="15"/>
      <c r="I137" s="16">
        <v>100</v>
      </c>
      <c r="J137" s="16" t="str">
        <f>IF(H137="","",I137*H137)</f>
        <v/>
      </c>
      <c r="K137" s="38">
        <f>IF(J137="",I137*-1,J137-I137)</f>
        <v>-100</v>
      </c>
      <c r="L137" s="16">
        <v>160</v>
      </c>
      <c r="M137" s="16" t="s">
        <v>38</v>
      </c>
      <c r="N137" s="38">
        <v>-160</v>
      </c>
      <c r="O137" s="16" t="s">
        <v>71</v>
      </c>
      <c r="R137" t="str">
        <f t="shared" si="2"/>
        <v>Much Much Better</v>
      </c>
    </row>
    <row r="138" spans="3:18" x14ac:dyDescent="0.25">
      <c r="C138" s="21">
        <v>44723</v>
      </c>
      <c r="D138" s="6" t="s">
        <v>7</v>
      </c>
      <c r="E138" s="6">
        <v>9</v>
      </c>
      <c r="F138" s="6">
        <v>8</v>
      </c>
      <c r="G138" s="6" t="s">
        <v>32</v>
      </c>
      <c r="H138" s="19"/>
      <c r="I138" s="20">
        <v>100</v>
      </c>
      <c r="J138" s="20" t="str">
        <f>IF(H138="","",I138*H138)</f>
        <v/>
      </c>
      <c r="K138" s="40">
        <f>IF(J138="",I138*-1,J138-I138)</f>
        <v>-100</v>
      </c>
      <c r="L138" s="20">
        <v>200</v>
      </c>
      <c r="M138" s="20" t="s">
        <v>38</v>
      </c>
      <c r="N138" s="40">
        <v>-200</v>
      </c>
      <c r="O138" s="20" t="s">
        <v>72</v>
      </c>
      <c r="R138" t="str">
        <f t="shared" si="2"/>
        <v>Much Much Better</v>
      </c>
    </row>
    <row r="139" spans="3:18" x14ac:dyDescent="0.25">
      <c r="C139" s="2">
        <v>44723</v>
      </c>
      <c r="D139" s="17" t="s">
        <v>7</v>
      </c>
      <c r="E139" s="17">
        <v>9</v>
      </c>
      <c r="F139" s="17">
        <v>8</v>
      </c>
      <c r="G139" s="17" t="s">
        <v>32</v>
      </c>
      <c r="H139" s="18" t="s">
        <v>38</v>
      </c>
      <c r="I139" s="17">
        <v>100</v>
      </c>
      <c r="J139" s="17" t="str">
        <f>IF(H139="","",I139*H139)</f>
        <v/>
      </c>
      <c r="K139" s="39">
        <f>IF(J139="",I139*-1,J139-I139)</f>
        <v>-100</v>
      </c>
      <c r="L139" s="17">
        <v>200</v>
      </c>
      <c r="M139" s="17" t="s">
        <v>38</v>
      </c>
      <c r="N139" s="39">
        <v>-200</v>
      </c>
      <c r="O139" s="17" t="s">
        <v>70</v>
      </c>
      <c r="R139" t="str">
        <f t="shared" si="2"/>
        <v>Much Much Better</v>
      </c>
    </row>
    <row r="140" spans="3:18" x14ac:dyDescent="0.25">
      <c r="C140" s="22">
        <v>44723</v>
      </c>
      <c r="D140" s="23" t="s">
        <v>7</v>
      </c>
      <c r="E140" s="23">
        <v>5</v>
      </c>
      <c r="F140" s="23">
        <v>3</v>
      </c>
      <c r="G140" s="23" t="s">
        <v>59</v>
      </c>
      <c r="H140" s="24"/>
      <c r="I140" s="25">
        <v>100</v>
      </c>
      <c r="J140" s="25" t="str">
        <f>IF(H140="","",I140*H140)</f>
        <v/>
      </c>
      <c r="K140" s="37">
        <f>IF(J140="",I140*-1,J140-I140)</f>
        <v>-100</v>
      </c>
      <c r="L140" s="25">
        <v>140</v>
      </c>
      <c r="M140" s="25" t="s">
        <v>38</v>
      </c>
      <c r="N140" s="37">
        <v>-140</v>
      </c>
      <c r="O140" s="25" t="s">
        <v>75</v>
      </c>
      <c r="R140" t="str">
        <f t="shared" si="2"/>
        <v>Niffler</v>
      </c>
    </row>
    <row r="141" spans="3:18" x14ac:dyDescent="0.25">
      <c r="C141" s="3">
        <v>44723</v>
      </c>
      <c r="D141" s="4" t="s">
        <v>7</v>
      </c>
      <c r="E141" s="4">
        <v>5</v>
      </c>
      <c r="F141" s="4">
        <v>3</v>
      </c>
      <c r="G141" s="5" t="s">
        <v>59</v>
      </c>
      <c r="H141" s="15"/>
      <c r="I141" s="16">
        <v>100</v>
      </c>
      <c r="J141" s="16" t="str">
        <f>IF(H141="","",I141*H141)</f>
        <v/>
      </c>
      <c r="K141" s="38">
        <f>IF(J141="",I141*-1,J141-I141)</f>
        <v>-100</v>
      </c>
      <c r="L141" s="16">
        <v>110</v>
      </c>
      <c r="M141" s="16" t="s">
        <v>38</v>
      </c>
      <c r="N141" s="38">
        <v>-110</v>
      </c>
      <c r="O141" s="16" t="s">
        <v>71</v>
      </c>
      <c r="R141" t="str">
        <f t="shared" si="2"/>
        <v>Niffler</v>
      </c>
    </row>
    <row r="142" spans="3:18" x14ac:dyDescent="0.25">
      <c r="C142" s="21">
        <v>44723</v>
      </c>
      <c r="D142" s="6" t="s">
        <v>7</v>
      </c>
      <c r="E142" s="6">
        <v>3</v>
      </c>
      <c r="F142" s="6">
        <v>2</v>
      </c>
      <c r="G142" s="6" t="s">
        <v>27</v>
      </c>
      <c r="H142" s="19"/>
      <c r="I142" s="20">
        <v>100</v>
      </c>
      <c r="J142" s="20" t="str">
        <f>IF(H142="","",I142*H142)</f>
        <v/>
      </c>
      <c r="K142" s="40">
        <f>IF(J142="",I142*-1,J142-I142)</f>
        <v>-100</v>
      </c>
      <c r="L142" s="20">
        <v>150</v>
      </c>
      <c r="M142" s="20" t="s">
        <v>38</v>
      </c>
      <c r="N142" s="40">
        <v>-150</v>
      </c>
      <c r="O142" s="20" t="s">
        <v>72</v>
      </c>
      <c r="R142" t="str">
        <f t="shared" si="2"/>
        <v>Queen Bellissimo</v>
      </c>
    </row>
    <row r="143" spans="3:18" x14ac:dyDescent="0.25">
      <c r="C143" s="22">
        <v>44723</v>
      </c>
      <c r="D143" s="23" t="s">
        <v>4</v>
      </c>
      <c r="E143" s="23">
        <v>5</v>
      </c>
      <c r="F143" s="23">
        <v>10</v>
      </c>
      <c r="G143" s="23" t="s">
        <v>100</v>
      </c>
      <c r="H143" s="24"/>
      <c r="I143" s="25">
        <v>100</v>
      </c>
      <c r="J143" s="25" t="str">
        <f>IF(H143="","",I143*H143)</f>
        <v/>
      </c>
      <c r="K143" s="37">
        <f>IF(J143="",I143*-1,J143-I143)</f>
        <v>-100</v>
      </c>
      <c r="L143" s="25">
        <v>170</v>
      </c>
      <c r="M143" s="25" t="s">
        <v>38</v>
      </c>
      <c r="N143" s="37">
        <v>-170</v>
      </c>
      <c r="O143" s="25" t="s">
        <v>75</v>
      </c>
      <c r="R143" t="str">
        <f t="shared" si="2"/>
        <v>Super Jenni Kay</v>
      </c>
    </row>
    <row r="144" spans="3:18" x14ac:dyDescent="0.25">
      <c r="C144" s="3">
        <v>44723</v>
      </c>
      <c r="D144" s="4" t="s">
        <v>4</v>
      </c>
      <c r="E144" s="4">
        <v>7</v>
      </c>
      <c r="F144" s="4">
        <v>3</v>
      </c>
      <c r="G144" s="5" t="s">
        <v>31</v>
      </c>
      <c r="H144" s="15">
        <v>2.25</v>
      </c>
      <c r="I144" s="16">
        <v>100</v>
      </c>
      <c r="J144" s="16">
        <f>IF(H144="","",I144*H144)</f>
        <v>225</v>
      </c>
      <c r="K144" s="38">
        <f>IF(J144="",I144*-1,J144-I144)</f>
        <v>125</v>
      </c>
      <c r="L144" s="16">
        <v>160</v>
      </c>
      <c r="M144" s="16">
        <v>360</v>
      </c>
      <c r="N144" s="38">
        <v>200</v>
      </c>
      <c r="O144" s="16" t="s">
        <v>71</v>
      </c>
      <c r="R144" t="str">
        <f t="shared" si="2"/>
        <v>Visinari</v>
      </c>
    </row>
    <row r="145" spans="3:18" x14ac:dyDescent="0.25">
      <c r="C145" s="2">
        <v>44723</v>
      </c>
      <c r="D145" s="17" t="s">
        <v>4</v>
      </c>
      <c r="E145" s="17">
        <v>7</v>
      </c>
      <c r="F145" s="17">
        <v>3</v>
      </c>
      <c r="G145" s="17" t="s">
        <v>31</v>
      </c>
      <c r="H145" s="18">
        <v>2.25</v>
      </c>
      <c r="I145" s="17">
        <v>100</v>
      </c>
      <c r="J145" s="17">
        <f>IF(H145="","",I145*H145)</f>
        <v>225</v>
      </c>
      <c r="K145" s="39">
        <f>IF(J145="",I145*-1,J145-I145)</f>
        <v>125</v>
      </c>
      <c r="L145" s="17">
        <v>150</v>
      </c>
      <c r="M145" s="17">
        <v>337.5</v>
      </c>
      <c r="N145" s="39">
        <v>187.5</v>
      </c>
      <c r="O145" s="17" t="s">
        <v>70</v>
      </c>
      <c r="R145" t="str">
        <f t="shared" si="2"/>
        <v>Visinari</v>
      </c>
    </row>
    <row r="146" spans="3:18" x14ac:dyDescent="0.25">
      <c r="C146" s="3">
        <v>44727</v>
      </c>
      <c r="D146" s="4" t="s">
        <v>60</v>
      </c>
      <c r="E146" s="4">
        <v>4</v>
      </c>
      <c r="F146" s="4">
        <v>6</v>
      </c>
      <c r="G146" s="5" t="s">
        <v>61</v>
      </c>
      <c r="H146" s="15"/>
      <c r="I146" s="16">
        <v>100</v>
      </c>
      <c r="J146" s="16" t="str">
        <f>IF(H146="","",I146*H146)</f>
        <v/>
      </c>
      <c r="K146" s="38">
        <f>IF(J146="",I146*-1,J146-I146)</f>
        <v>-100</v>
      </c>
      <c r="L146" s="16">
        <v>110</v>
      </c>
      <c r="M146" s="16" t="s">
        <v>38</v>
      </c>
      <c r="N146" s="38">
        <v>-110</v>
      </c>
      <c r="O146" s="16" t="s">
        <v>71</v>
      </c>
      <c r="R146" t="str">
        <f t="shared" si="2"/>
        <v>Fiordland</v>
      </c>
    </row>
    <row r="147" spans="3:18" x14ac:dyDescent="0.25">
      <c r="C147" s="21">
        <v>44727</v>
      </c>
      <c r="D147" s="6" t="s">
        <v>60</v>
      </c>
      <c r="E147" s="6">
        <v>4</v>
      </c>
      <c r="F147" s="6">
        <v>6</v>
      </c>
      <c r="G147" s="6" t="s">
        <v>61</v>
      </c>
      <c r="H147" s="19"/>
      <c r="I147" s="20">
        <v>100</v>
      </c>
      <c r="J147" s="20" t="str">
        <f>IF(H147="","",I147*H147)</f>
        <v/>
      </c>
      <c r="K147" s="40">
        <f>IF(J147="",I147*-1,J147-I147)</f>
        <v>-100</v>
      </c>
      <c r="L147" s="20">
        <v>120</v>
      </c>
      <c r="M147" s="20" t="s">
        <v>38</v>
      </c>
      <c r="N147" s="40">
        <v>-120</v>
      </c>
      <c r="O147" s="20" t="s">
        <v>72</v>
      </c>
      <c r="R147" t="str">
        <f t="shared" si="2"/>
        <v>Fiordland</v>
      </c>
    </row>
    <row r="148" spans="3:18" x14ac:dyDescent="0.25">
      <c r="C148" s="22">
        <v>44730</v>
      </c>
      <c r="D148" s="23" t="s">
        <v>3</v>
      </c>
      <c r="E148" s="23">
        <v>4</v>
      </c>
      <c r="F148" s="23">
        <v>7</v>
      </c>
      <c r="G148" s="23" t="s">
        <v>62</v>
      </c>
      <c r="H148" s="24"/>
      <c r="I148" s="25">
        <v>100</v>
      </c>
      <c r="J148" s="25" t="str">
        <f>IF(H148="","",I148*H148)</f>
        <v/>
      </c>
      <c r="K148" s="37">
        <f>IF(J148="",I148*-1,J148-I148)</f>
        <v>-100</v>
      </c>
      <c r="L148" s="25">
        <v>150</v>
      </c>
      <c r="M148" s="25" t="s">
        <v>38</v>
      </c>
      <c r="N148" s="37">
        <v>-150</v>
      </c>
      <c r="O148" s="25" t="s">
        <v>75</v>
      </c>
      <c r="R148" t="str">
        <f t="shared" si="2"/>
        <v>Americain Angel</v>
      </c>
    </row>
    <row r="149" spans="3:18" x14ac:dyDescent="0.25">
      <c r="C149" s="3">
        <v>44730</v>
      </c>
      <c r="D149" s="4" t="s">
        <v>3</v>
      </c>
      <c r="E149" s="4">
        <v>4</v>
      </c>
      <c r="F149" s="4">
        <v>7</v>
      </c>
      <c r="G149" s="5" t="s">
        <v>62</v>
      </c>
      <c r="H149" s="15"/>
      <c r="I149" s="16">
        <v>100</v>
      </c>
      <c r="J149" s="16" t="str">
        <f>IF(H149="","",I149*H149)</f>
        <v/>
      </c>
      <c r="K149" s="38">
        <f>IF(J149="",I149*-1,J149-I149)</f>
        <v>-100</v>
      </c>
      <c r="L149" s="16">
        <v>120</v>
      </c>
      <c r="M149" s="16" t="s">
        <v>38</v>
      </c>
      <c r="N149" s="38">
        <v>-120</v>
      </c>
      <c r="O149" s="16" t="s">
        <v>71</v>
      </c>
      <c r="R149" t="str">
        <f t="shared" si="2"/>
        <v>Americain Angel</v>
      </c>
    </row>
    <row r="150" spans="3:18" x14ac:dyDescent="0.25">
      <c r="C150" s="22">
        <v>44730</v>
      </c>
      <c r="D150" s="23" t="s">
        <v>3</v>
      </c>
      <c r="E150" s="23">
        <v>8</v>
      </c>
      <c r="F150" s="23">
        <v>9</v>
      </c>
      <c r="G150" s="23" t="s">
        <v>63</v>
      </c>
      <c r="H150" s="24"/>
      <c r="I150" s="25">
        <v>100</v>
      </c>
      <c r="J150" s="25" t="str">
        <f>IF(H150="","",I150*H150)</f>
        <v/>
      </c>
      <c r="K150" s="37">
        <f>IF(J150="",I150*-1,J150-I150)</f>
        <v>-100</v>
      </c>
      <c r="L150" s="25">
        <v>150</v>
      </c>
      <c r="M150" s="25" t="s">
        <v>38</v>
      </c>
      <c r="N150" s="37">
        <v>-150</v>
      </c>
      <c r="O150" s="25" t="s">
        <v>75</v>
      </c>
      <c r="R150" t="str">
        <f t="shared" si="2"/>
        <v>D'Aguilar</v>
      </c>
    </row>
    <row r="151" spans="3:18" x14ac:dyDescent="0.25">
      <c r="C151" s="3">
        <v>44730</v>
      </c>
      <c r="D151" s="4" t="s">
        <v>3</v>
      </c>
      <c r="E151" s="4">
        <v>8</v>
      </c>
      <c r="F151" s="4">
        <v>9</v>
      </c>
      <c r="G151" s="5" t="s">
        <v>63</v>
      </c>
      <c r="H151" s="15"/>
      <c r="I151" s="16">
        <v>100</v>
      </c>
      <c r="J151" s="16" t="str">
        <f>IF(H151="","",I151*H151)</f>
        <v/>
      </c>
      <c r="K151" s="38">
        <f>IF(J151="",I151*-1,J151-I151)</f>
        <v>-100</v>
      </c>
      <c r="L151" s="16">
        <v>120</v>
      </c>
      <c r="M151" s="16" t="s">
        <v>38</v>
      </c>
      <c r="N151" s="38">
        <v>-120</v>
      </c>
      <c r="O151" s="16" t="s">
        <v>71</v>
      </c>
      <c r="R151" t="str">
        <f t="shared" si="2"/>
        <v>D'Aguilar</v>
      </c>
    </row>
    <row r="152" spans="3:18" x14ac:dyDescent="0.25">
      <c r="C152" s="22">
        <v>44730</v>
      </c>
      <c r="D152" s="23" t="s">
        <v>3</v>
      </c>
      <c r="E152" s="23">
        <v>9</v>
      </c>
      <c r="F152" s="23">
        <v>2</v>
      </c>
      <c r="G152" s="23" t="s">
        <v>64</v>
      </c>
      <c r="H152" s="24"/>
      <c r="I152" s="25">
        <v>100</v>
      </c>
      <c r="J152" s="25" t="str">
        <f>IF(H152="","",I152*H152)</f>
        <v/>
      </c>
      <c r="K152" s="37">
        <f>IF(J152="",I152*-1,J152-I152)</f>
        <v>-100</v>
      </c>
      <c r="L152" s="25">
        <v>150</v>
      </c>
      <c r="M152" s="25" t="s">
        <v>38</v>
      </c>
      <c r="N152" s="37">
        <v>-150</v>
      </c>
      <c r="O152" s="25" t="s">
        <v>75</v>
      </c>
      <c r="R152" t="str">
        <f t="shared" si="2"/>
        <v>Express Pass</v>
      </c>
    </row>
    <row r="153" spans="3:18" x14ac:dyDescent="0.25">
      <c r="C153" s="3">
        <v>44730</v>
      </c>
      <c r="D153" s="4" t="s">
        <v>3</v>
      </c>
      <c r="E153" s="4">
        <v>9</v>
      </c>
      <c r="F153" s="4">
        <v>2</v>
      </c>
      <c r="G153" s="5" t="s">
        <v>64</v>
      </c>
      <c r="H153" s="15"/>
      <c r="I153" s="16">
        <v>100</v>
      </c>
      <c r="J153" s="16" t="str">
        <f>IF(H153="","",I153*H153)</f>
        <v/>
      </c>
      <c r="K153" s="38">
        <f>IF(J153="",I153*-1,J153-I153)</f>
        <v>-100</v>
      </c>
      <c r="L153" s="16">
        <v>120</v>
      </c>
      <c r="M153" s="16" t="s">
        <v>38</v>
      </c>
      <c r="N153" s="38">
        <v>-120</v>
      </c>
      <c r="O153" s="16" t="s">
        <v>71</v>
      </c>
      <c r="R153" t="str">
        <f t="shared" si="2"/>
        <v>Express Pass</v>
      </c>
    </row>
    <row r="154" spans="3:18" x14ac:dyDescent="0.25">
      <c r="C154" s="22">
        <v>44730</v>
      </c>
      <c r="D154" s="23" t="s">
        <v>3</v>
      </c>
      <c r="E154" s="23">
        <v>1</v>
      </c>
      <c r="F154" s="23">
        <v>4</v>
      </c>
      <c r="G154" s="23" t="s">
        <v>101</v>
      </c>
      <c r="H154" s="24"/>
      <c r="I154" s="25">
        <v>100</v>
      </c>
      <c r="J154" s="25" t="str">
        <f>IF(H154="","",I154*H154)</f>
        <v/>
      </c>
      <c r="K154" s="37">
        <f>IF(J154="",I154*-1,J154-I154)</f>
        <v>-100</v>
      </c>
      <c r="L154" s="25">
        <v>160</v>
      </c>
      <c r="M154" s="25" t="s">
        <v>38</v>
      </c>
      <c r="N154" s="37">
        <v>-160</v>
      </c>
      <c r="O154" s="25" t="s">
        <v>75</v>
      </c>
      <c r="R154" t="str">
        <f t="shared" si="2"/>
        <v>Pesto</v>
      </c>
    </row>
    <row r="155" spans="3:18" x14ac:dyDescent="0.25">
      <c r="C155" s="21">
        <v>44730</v>
      </c>
      <c r="D155" s="6" t="s">
        <v>3</v>
      </c>
      <c r="E155" s="6">
        <v>4</v>
      </c>
      <c r="F155" s="6">
        <v>2</v>
      </c>
      <c r="G155" s="6" t="s">
        <v>102</v>
      </c>
      <c r="H155" s="19"/>
      <c r="I155" s="20">
        <v>100</v>
      </c>
      <c r="J155" s="20" t="str">
        <f>IF(H155="","",I155*H155)</f>
        <v/>
      </c>
      <c r="K155" s="40">
        <f>IF(J155="",I155*-1,J155-I155)</f>
        <v>-100</v>
      </c>
      <c r="L155" s="20">
        <v>100</v>
      </c>
      <c r="M155" s="20" t="s">
        <v>38</v>
      </c>
      <c r="N155" s="40">
        <v>-100</v>
      </c>
      <c r="O155" s="20" t="s">
        <v>72</v>
      </c>
      <c r="R155" t="str">
        <f t="shared" si="2"/>
        <v>Quintello</v>
      </c>
    </row>
    <row r="156" spans="3:18" x14ac:dyDescent="0.25">
      <c r="C156" s="22">
        <v>44730</v>
      </c>
      <c r="D156" s="23" t="s">
        <v>6</v>
      </c>
      <c r="E156" s="23">
        <v>7</v>
      </c>
      <c r="F156" s="23">
        <v>5</v>
      </c>
      <c r="G156" s="23" t="s">
        <v>33</v>
      </c>
      <c r="H156" s="24"/>
      <c r="I156" s="25">
        <v>100</v>
      </c>
      <c r="J156" s="25" t="str">
        <f>IF(H156="","",I156*H156)</f>
        <v/>
      </c>
      <c r="K156" s="37">
        <f>IF(J156="",I156*-1,J156-I156)</f>
        <v>-100</v>
      </c>
      <c r="L156" s="25">
        <v>200</v>
      </c>
      <c r="M156" s="25" t="s">
        <v>38</v>
      </c>
      <c r="N156" s="37">
        <v>-200</v>
      </c>
      <c r="O156" s="25" t="s">
        <v>75</v>
      </c>
      <c r="R156" t="str">
        <f t="shared" si="2"/>
        <v>Surf Dancer</v>
      </c>
    </row>
    <row r="157" spans="3:18" x14ac:dyDescent="0.25">
      <c r="C157" s="3">
        <v>44730</v>
      </c>
      <c r="D157" s="4" t="s">
        <v>6</v>
      </c>
      <c r="E157" s="4">
        <v>7</v>
      </c>
      <c r="F157" s="4">
        <v>5</v>
      </c>
      <c r="G157" s="5" t="s">
        <v>33</v>
      </c>
      <c r="H157" s="15"/>
      <c r="I157" s="16">
        <v>100</v>
      </c>
      <c r="J157" s="16" t="str">
        <f>IF(H157="","",I157*H157)</f>
        <v/>
      </c>
      <c r="K157" s="38">
        <f>IF(J157="",I157*-1,J157-I157)</f>
        <v>-100</v>
      </c>
      <c r="L157" s="16">
        <v>160</v>
      </c>
      <c r="M157" s="16" t="s">
        <v>38</v>
      </c>
      <c r="N157" s="38">
        <v>-160</v>
      </c>
      <c r="O157" s="16" t="s">
        <v>71</v>
      </c>
      <c r="R157" t="str">
        <f t="shared" si="2"/>
        <v>Surf Dancer</v>
      </c>
    </row>
    <row r="158" spans="3:18" x14ac:dyDescent="0.25">
      <c r="C158" s="21">
        <v>44730</v>
      </c>
      <c r="D158" s="6" t="s">
        <v>6</v>
      </c>
      <c r="E158" s="6">
        <v>7</v>
      </c>
      <c r="F158" s="6">
        <v>5</v>
      </c>
      <c r="G158" s="6" t="s">
        <v>33</v>
      </c>
      <c r="H158" s="19"/>
      <c r="I158" s="20">
        <v>100</v>
      </c>
      <c r="J158" s="20" t="str">
        <f>IF(H158="","",I158*H158)</f>
        <v/>
      </c>
      <c r="K158" s="40">
        <f>IF(J158="",I158*-1,J158-I158)</f>
        <v>-100</v>
      </c>
      <c r="L158" s="20">
        <v>200</v>
      </c>
      <c r="M158" s="20" t="s">
        <v>38</v>
      </c>
      <c r="N158" s="40">
        <v>-200</v>
      </c>
      <c r="O158" s="20" t="s">
        <v>72</v>
      </c>
      <c r="R158" t="str">
        <f t="shared" si="2"/>
        <v>Surf Dancer</v>
      </c>
    </row>
    <row r="159" spans="3:18" x14ac:dyDescent="0.25">
      <c r="C159" s="2">
        <v>44730</v>
      </c>
      <c r="D159" s="17" t="s">
        <v>6</v>
      </c>
      <c r="E159" s="17">
        <v>7</v>
      </c>
      <c r="F159" s="17">
        <v>5</v>
      </c>
      <c r="G159" s="17" t="s">
        <v>33</v>
      </c>
      <c r="H159" s="18" t="s">
        <v>38</v>
      </c>
      <c r="I159" s="17">
        <v>100</v>
      </c>
      <c r="J159" s="17" t="str">
        <f>IF(H159="","",I159*H159)</f>
        <v/>
      </c>
      <c r="K159" s="39">
        <f>IF(J159="",I159*-1,J159-I159)</f>
        <v>-100</v>
      </c>
      <c r="L159" s="17">
        <v>200</v>
      </c>
      <c r="M159" s="17" t="s">
        <v>38</v>
      </c>
      <c r="N159" s="39">
        <v>-200</v>
      </c>
      <c r="O159" s="17" t="s">
        <v>70</v>
      </c>
      <c r="R159" t="str">
        <f t="shared" si="2"/>
        <v>Surf Dancer</v>
      </c>
    </row>
    <row r="160" spans="3:18" x14ac:dyDescent="0.25">
      <c r="C160" s="3">
        <v>44730</v>
      </c>
      <c r="D160" s="4" t="s">
        <v>3</v>
      </c>
      <c r="E160" s="4">
        <v>9</v>
      </c>
      <c r="F160" s="4">
        <v>11</v>
      </c>
      <c r="G160" s="5" t="s">
        <v>34</v>
      </c>
      <c r="H160" s="15">
        <v>4.8</v>
      </c>
      <c r="I160" s="16">
        <v>100</v>
      </c>
      <c r="J160" s="16">
        <f>IF(H160="","",I160*H160)</f>
        <v>480</v>
      </c>
      <c r="K160" s="38">
        <f>IF(J160="",I160*-1,J160-I160)</f>
        <v>380</v>
      </c>
      <c r="L160" s="16">
        <v>160</v>
      </c>
      <c r="M160" s="16">
        <v>768</v>
      </c>
      <c r="N160" s="38">
        <v>608</v>
      </c>
      <c r="O160" s="16" t="s">
        <v>71</v>
      </c>
      <c r="R160" t="str">
        <f t="shared" si="2"/>
        <v>Zac De Boss</v>
      </c>
    </row>
    <row r="161" spans="3:18" x14ac:dyDescent="0.25">
      <c r="C161" s="21">
        <v>44730</v>
      </c>
      <c r="D161" s="6" t="s">
        <v>3</v>
      </c>
      <c r="E161" s="6">
        <v>9</v>
      </c>
      <c r="F161" s="6">
        <v>11</v>
      </c>
      <c r="G161" s="6" t="s">
        <v>34</v>
      </c>
      <c r="H161" s="19">
        <v>4.8</v>
      </c>
      <c r="I161" s="20">
        <v>100</v>
      </c>
      <c r="J161" s="20">
        <f>IF(H161="","",I161*H161)</f>
        <v>480</v>
      </c>
      <c r="K161" s="40">
        <f>IF(J161="",I161*-1,J161-I161)</f>
        <v>380</v>
      </c>
      <c r="L161" s="20">
        <v>100</v>
      </c>
      <c r="M161" s="20">
        <v>480</v>
      </c>
      <c r="N161" s="40">
        <v>380</v>
      </c>
      <c r="O161" s="20" t="s">
        <v>72</v>
      </c>
      <c r="R161" t="str">
        <f t="shared" si="2"/>
        <v>Zac De Boss</v>
      </c>
    </row>
    <row r="162" spans="3:18" x14ac:dyDescent="0.25">
      <c r="C162" s="2">
        <v>44730</v>
      </c>
      <c r="D162" s="17" t="s">
        <v>3</v>
      </c>
      <c r="E162" s="17">
        <v>9</v>
      </c>
      <c r="F162" s="17">
        <v>11</v>
      </c>
      <c r="G162" s="17" t="s">
        <v>34</v>
      </c>
      <c r="H162" s="18">
        <v>4.8</v>
      </c>
      <c r="I162" s="17">
        <v>100</v>
      </c>
      <c r="J162" s="17">
        <f>IF(H162="","",I162*H162)</f>
        <v>480</v>
      </c>
      <c r="K162" s="39">
        <f>IF(J162="",I162*-1,J162-I162)</f>
        <v>380</v>
      </c>
      <c r="L162" s="17">
        <v>150</v>
      </c>
      <c r="M162" s="17">
        <v>720</v>
      </c>
      <c r="N162" s="39">
        <v>570</v>
      </c>
      <c r="O162" s="17" t="s">
        <v>70</v>
      </c>
      <c r="R162" t="str">
        <f t="shared" si="2"/>
        <v>Zac De Boss</v>
      </c>
    </row>
    <row r="163" spans="3:18" x14ac:dyDescent="0.25">
      <c r="C163" s="3">
        <v>44737</v>
      </c>
      <c r="D163" s="4" t="s">
        <v>2</v>
      </c>
      <c r="E163" s="4">
        <v>3</v>
      </c>
      <c r="F163" s="4">
        <v>10</v>
      </c>
      <c r="G163" s="5" t="s">
        <v>18</v>
      </c>
      <c r="H163" s="15"/>
      <c r="I163" s="16">
        <v>100</v>
      </c>
      <c r="J163" s="16" t="str">
        <f>IF(H163="","",I163*H163)</f>
        <v/>
      </c>
      <c r="K163" s="38">
        <f>IF(J163="",I163*-1,J163-I163)</f>
        <v>-100</v>
      </c>
      <c r="L163" s="16">
        <v>160</v>
      </c>
      <c r="M163" s="16" t="s">
        <v>38</v>
      </c>
      <c r="N163" s="38">
        <v>-160</v>
      </c>
      <c r="O163" s="16" t="s">
        <v>71</v>
      </c>
      <c r="R163" t="str">
        <f t="shared" si="2"/>
        <v>Dance To Dubai</v>
      </c>
    </row>
    <row r="164" spans="3:18" x14ac:dyDescent="0.25">
      <c r="C164" s="21">
        <v>44737</v>
      </c>
      <c r="D164" s="6" t="s">
        <v>2</v>
      </c>
      <c r="E164" s="6">
        <v>3</v>
      </c>
      <c r="F164" s="6">
        <v>10</v>
      </c>
      <c r="G164" s="6" t="s">
        <v>18</v>
      </c>
      <c r="H164" s="19"/>
      <c r="I164" s="20">
        <v>100</v>
      </c>
      <c r="J164" s="20" t="str">
        <f>IF(H164="","",I164*H164)</f>
        <v/>
      </c>
      <c r="K164" s="40">
        <f>IF(J164="",I164*-1,J164-I164)</f>
        <v>-100</v>
      </c>
      <c r="L164" s="20">
        <v>150</v>
      </c>
      <c r="M164" s="20" t="s">
        <v>38</v>
      </c>
      <c r="N164" s="40">
        <v>-150</v>
      </c>
      <c r="O164" s="20" t="s">
        <v>72</v>
      </c>
      <c r="R164" t="str">
        <f t="shared" si="2"/>
        <v>Dance To Dubai</v>
      </c>
    </row>
    <row r="165" spans="3:18" x14ac:dyDescent="0.25">
      <c r="C165" s="2">
        <v>44737</v>
      </c>
      <c r="D165" s="17" t="s">
        <v>2</v>
      </c>
      <c r="E165" s="17">
        <v>3</v>
      </c>
      <c r="F165" s="17">
        <v>10</v>
      </c>
      <c r="G165" s="17" t="s">
        <v>18</v>
      </c>
      <c r="H165" s="18" t="s">
        <v>38</v>
      </c>
      <c r="I165" s="17">
        <v>100</v>
      </c>
      <c r="J165" s="17" t="str">
        <f>IF(H165="","",I165*H165)</f>
        <v/>
      </c>
      <c r="K165" s="39">
        <f>IF(J165="",I165*-1,J165-I165)</f>
        <v>-100</v>
      </c>
      <c r="L165" s="17">
        <v>150</v>
      </c>
      <c r="M165" s="17" t="s">
        <v>38</v>
      </c>
      <c r="N165" s="39">
        <v>-150</v>
      </c>
      <c r="O165" s="17" t="s">
        <v>70</v>
      </c>
      <c r="R165" t="str">
        <f t="shared" si="2"/>
        <v>Dance To Dubai</v>
      </c>
    </row>
    <row r="166" spans="3:18" x14ac:dyDescent="0.25">
      <c r="C166" s="22">
        <v>44737</v>
      </c>
      <c r="D166" s="23" t="s">
        <v>7</v>
      </c>
      <c r="E166" s="23">
        <v>5</v>
      </c>
      <c r="F166" s="23">
        <v>1</v>
      </c>
      <c r="G166" s="23" t="s">
        <v>59</v>
      </c>
      <c r="H166" s="24"/>
      <c r="I166" s="25">
        <v>100</v>
      </c>
      <c r="J166" s="25" t="str">
        <f>IF(H166="","",I166*H166)</f>
        <v/>
      </c>
      <c r="K166" s="37">
        <f>IF(J166="",I166*-1,J166-I166)</f>
        <v>-100</v>
      </c>
      <c r="L166" s="25">
        <v>140</v>
      </c>
      <c r="M166" s="25" t="s">
        <v>38</v>
      </c>
      <c r="N166" s="37">
        <v>-140</v>
      </c>
      <c r="O166" s="25" t="s">
        <v>75</v>
      </c>
      <c r="R166" t="str">
        <f t="shared" si="2"/>
        <v>Niffler</v>
      </c>
    </row>
    <row r="167" spans="3:18" x14ac:dyDescent="0.25">
      <c r="C167" s="3">
        <v>44737</v>
      </c>
      <c r="D167" s="4" t="s">
        <v>7</v>
      </c>
      <c r="E167" s="4">
        <v>5</v>
      </c>
      <c r="F167" s="4">
        <v>1</v>
      </c>
      <c r="G167" s="5" t="s">
        <v>59</v>
      </c>
      <c r="H167" s="15"/>
      <c r="I167" s="16">
        <v>100</v>
      </c>
      <c r="J167" s="16" t="str">
        <f>IF(H167="","",I167*H167)</f>
        <v/>
      </c>
      <c r="K167" s="38">
        <f>IF(J167="",I167*-1,J167-I167)</f>
        <v>-100</v>
      </c>
      <c r="L167" s="16">
        <v>110</v>
      </c>
      <c r="M167" s="16" t="s">
        <v>38</v>
      </c>
      <c r="N167" s="38">
        <v>-110</v>
      </c>
      <c r="O167" s="16" t="s">
        <v>71</v>
      </c>
      <c r="R167" t="str">
        <f t="shared" si="2"/>
        <v>Niffler</v>
      </c>
    </row>
    <row r="168" spans="3:18" x14ac:dyDescent="0.25">
      <c r="C168" s="22">
        <v>44737</v>
      </c>
      <c r="D168" s="23" t="s">
        <v>2</v>
      </c>
      <c r="E168" s="23">
        <v>4</v>
      </c>
      <c r="F168" s="23">
        <v>2</v>
      </c>
      <c r="G168" s="23" t="s">
        <v>103</v>
      </c>
      <c r="H168" s="24"/>
      <c r="I168" s="25">
        <v>100</v>
      </c>
      <c r="J168" s="25" t="str">
        <f>IF(H168="","",I168*H168)</f>
        <v/>
      </c>
      <c r="K168" s="37">
        <f>IF(J168="",I168*-1,J168-I168)</f>
        <v>-100</v>
      </c>
      <c r="L168" s="25">
        <v>160</v>
      </c>
      <c r="M168" s="25" t="s">
        <v>38</v>
      </c>
      <c r="N168" s="37">
        <v>-160</v>
      </c>
      <c r="O168" s="25" t="s">
        <v>75</v>
      </c>
      <c r="R168" t="str">
        <f t="shared" si="2"/>
        <v>No Effort</v>
      </c>
    </row>
    <row r="169" spans="3:18" x14ac:dyDescent="0.25">
      <c r="C169" s="22">
        <v>44737</v>
      </c>
      <c r="D169" s="23" t="s">
        <v>2</v>
      </c>
      <c r="E169" s="23">
        <v>9</v>
      </c>
      <c r="F169" s="23">
        <v>7</v>
      </c>
      <c r="G169" s="23" t="s">
        <v>65</v>
      </c>
      <c r="H169" s="24"/>
      <c r="I169" s="25">
        <v>100</v>
      </c>
      <c r="J169" s="25" t="str">
        <f>IF(H169="","",I169*H169)</f>
        <v/>
      </c>
      <c r="K169" s="37">
        <f>IF(J169="",I169*-1,J169-I169)</f>
        <v>-100</v>
      </c>
      <c r="L169" s="25">
        <v>130</v>
      </c>
      <c r="M169" s="25" t="s">
        <v>38</v>
      </c>
      <c r="N169" s="37">
        <v>-130</v>
      </c>
      <c r="O169" s="25" t="s">
        <v>75</v>
      </c>
      <c r="R169" t="str">
        <f t="shared" si="2"/>
        <v>Polanco</v>
      </c>
    </row>
    <row r="170" spans="3:18" x14ac:dyDescent="0.25">
      <c r="C170" s="3">
        <v>44737</v>
      </c>
      <c r="D170" s="4" t="s">
        <v>2</v>
      </c>
      <c r="E170" s="4">
        <v>9</v>
      </c>
      <c r="F170" s="4">
        <v>7</v>
      </c>
      <c r="G170" s="5" t="s">
        <v>65</v>
      </c>
      <c r="H170" s="15"/>
      <c r="I170" s="16">
        <v>100</v>
      </c>
      <c r="J170" s="16" t="str">
        <f>IF(H170="","",I170*H170)</f>
        <v/>
      </c>
      <c r="K170" s="38">
        <f>IF(J170="",I170*-1,J170-I170)</f>
        <v>-100</v>
      </c>
      <c r="L170" s="16">
        <v>110</v>
      </c>
      <c r="M170" s="16" t="s">
        <v>38</v>
      </c>
      <c r="N170" s="38">
        <v>-110</v>
      </c>
      <c r="O170" s="16" t="s">
        <v>71</v>
      </c>
      <c r="R170" t="str">
        <f t="shared" si="2"/>
        <v>Polanco</v>
      </c>
    </row>
    <row r="171" spans="3:18" x14ac:dyDescent="0.25">
      <c r="C171" s="22">
        <v>44737</v>
      </c>
      <c r="D171" s="23" t="s">
        <v>7</v>
      </c>
      <c r="E171" s="23">
        <v>6</v>
      </c>
      <c r="F171" s="23">
        <v>6</v>
      </c>
      <c r="G171" s="23" t="s">
        <v>46</v>
      </c>
      <c r="H171" s="24">
        <v>2.7</v>
      </c>
      <c r="I171" s="25">
        <v>100</v>
      </c>
      <c r="J171" s="25">
        <f>IF(H171="","",I171*H171)</f>
        <v>270</v>
      </c>
      <c r="K171" s="37">
        <f>IF(J171="",I171*-1,J171-I171)</f>
        <v>170</v>
      </c>
      <c r="L171" s="25">
        <v>140</v>
      </c>
      <c r="M171" s="25">
        <v>378</v>
      </c>
      <c r="N171" s="37">
        <v>238</v>
      </c>
      <c r="O171" s="25" t="s">
        <v>75</v>
      </c>
      <c r="R171" t="str">
        <f t="shared" si="2"/>
        <v>Shameless Miss</v>
      </c>
    </row>
    <row r="172" spans="3:18" x14ac:dyDescent="0.25">
      <c r="C172" s="3">
        <v>44737</v>
      </c>
      <c r="D172" s="4" t="s">
        <v>7</v>
      </c>
      <c r="E172" s="4">
        <v>6</v>
      </c>
      <c r="F172" s="4">
        <v>6</v>
      </c>
      <c r="G172" s="5" t="s">
        <v>46</v>
      </c>
      <c r="H172" s="15">
        <v>2.7</v>
      </c>
      <c r="I172" s="16">
        <v>100</v>
      </c>
      <c r="J172" s="16">
        <f>IF(H172="","",I172*H172)</f>
        <v>270</v>
      </c>
      <c r="K172" s="38">
        <f>IF(J172="",I172*-1,J172-I172)</f>
        <v>170</v>
      </c>
      <c r="L172" s="16">
        <v>110</v>
      </c>
      <c r="M172" s="16">
        <v>297</v>
      </c>
      <c r="N172" s="38">
        <v>187</v>
      </c>
      <c r="O172" s="16" t="s">
        <v>71</v>
      </c>
      <c r="R172" t="str">
        <f t="shared" si="2"/>
        <v>Shameless Miss</v>
      </c>
    </row>
    <row r="173" spans="3:18" x14ac:dyDescent="0.25">
      <c r="C173" s="21">
        <v>44737</v>
      </c>
      <c r="D173" s="6" t="s">
        <v>2</v>
      </c>
      <c r="E173" s="6">
        <v>7</v>
      </c>
      <c r="F173" s="6">
        <v>8</v>
      </c>
      <c r="G173" s="6" t="s">
        <v>26</v>
      </c>
      <c r="H173" s="19"/>
      <c r="I173" s="20">
        <v>100</v>
      </c>
      <c r="J173" s="20" t="str">
        <f>IF(H173="","",I173*H173)</f>
        <v/>
      </c>
      <c r="K173" s="40">
        <f>IF(J173="",I173*-1,J173-I173)</f>
        <v>-100</v>
      </c>
      <c r="L173" s="20">
        <v>100</v>
      </c>
      <c r="M173" s="20" t="s">
        <v>38</v>
      </c>
      <c r="N173" s="40">
        <v>-100</v>
      </c>
      <c r="O173" s="20" t="s">
        <v>72</v>
      </c>
      <c r="R173" t="str">
        <f t="shared" si="2"/>
        <v>Skywolf</v>
      </c>
    </row>
    <row r="174" spans="3:18" x14ac:dyDescent="0.25">
      <c r="C174" s="22">
        <v>44737</v>
      </c>
      <c r="D174" s="23" t="s">
        <v>7</v>
      </c>
      <c r="E174" s="23">
        <v>8</v>
      </c>
      <c r="F174" s="23">
        <v>11</v>
      </c>
      <c r="G174" s="23" t="s">
        <v>35</v>
      </c>
      <c r="H174" s="24">
        <v>4.8</v>
      </c>
      <c r="I174" s="25">
        <v>100</v>
      </c>
      <c r="J174" s="25">
        <f>IF(H174="","",I174*H174)</f>
        <v>480</v>
      </c>
      <c r="K174" s="37">
        <f>IF(J174="",I174*-1,J174-I174)</f>
        <v>380</v>
      </c>
      <c r="L174" s="25">
        <v>200</v>
      </c>
      <c r="M174" s="25">
        <v>960</v>
      </c>
      <c r="N174" s="37">
        <v>760</v>
      </c>
      <c r="O174" s="25" t="s">
        <v>75</v>
      </c>
      <c r="R174" t="str">
        <f t="shared" si="2"/>
        <v>Taksu</v>
      </c>
    </row>
    <row r="175" spans="3:18" x14ac:dyDescent="0.25">
      <c r="C175" s="3">
        <v>44737</v>
      </c>
      <c r="D175" s="4" t="s">
        <v>7</v>
      </c>
      <c r="E175" s="4">
        <v>8</v>
      </c>
      <c r="F175" s="4">
        <v>11</v>
      </c>
      <c r="G175" s="5" t="s">
        <v>35</v>
      </c>
      <c r="H175" s="15">
        <v>4.8</v>
      </c>
      <c r="I175" s="16">
        <v>100</v>
      </c>
      <c r="J175" s="16">
        <f>IF(H175="","",I175*H175)</f>
        <v>480</v>
      </c>
      <c r="K175" s="38">
        <f>IF(J175="",I175*-1,J175-I175)</f>
        <v>380</v>
      </c>
      <c r="L175" s="16">
        <v>160</v>
      </c>
      <c r="M175" s="16">
        <v>768</v>
      </c>
      <c r="N175" s="38">
        <v>608</v>
      </c>
      <c r="O175" s="16" t="s">
        <v>71</v>
      </c>
      <c r="R175" t="str">
        <f t="shared" si="2"/>
        <v>Taksu</v>
      </c>
    </row>
    <row r="176" spans="3:18" x14ac:dyDescent="0.25">
      <c r="C176" s="21">
        <v>44737</v>
      </c>
      <c r="D176" s="6" t="s">
        <v>7</v>
      </c>
      <c r="E176" s="6">
        <v>8</v>
      </c>
      <c r="F176" s="6">
        <v>11</v>
      </c>
      <c r="G176" s="6" t="s">
        <v>35</v>
      </c>
      <c r="H176" s="19">
        <v>4.8</v>
      </c>
      <c r="I176" s="20">
        <v>100</v>
      </c>
      <c r="J176" s="20">
        <f>IF(H176="","",I176*H176)</f>
        <v>480</v>
      </c>
      <c r="K176" s="40">
        <f>IF(J176="",I176*-1,J176-I176)</f>
        <v>380</v>
      </c>
      <c r="L176" s="20">
        <v>250</v>
      </c>
      <c r="M176" s="20">
        <v>1200</v>
      </c>
      <c r="N176" s="40">
        <v>950</v>
      </c>
      <c r="O176" s="20" t="s">
        <v>72</v>
      </c>
      <c r="R176" t="str">
        <f t="shared" si="2"/>
        <v>Taksu</v>
      </c>
    </row>
    <row r="177" spans="3:18" x14ac:dyDescent="0.25">
      <c r="C177" s="2">
        <v>44737</v>
      </c>
      <c r="D177" s="17" t="s">
        <v>7</v>
      </c>
      <c r="E177" s="17">
        <v>8</v>
      </c>
      <c r="F177" s="17">
        <v>11</v>
      </c>
      <c r="G177" s="17" t="s">
        <v>35</v>
      </c>
      <c r="H177" s="18" t="s">
        <v>38</v>
      </c>
      <c r="I177" s="17">
        <v>100</v>
      </c>
      <c r="J177" s="17" t="str">
        <f>IF(H177="","",I177*H177)</f>
        <v/>
      </c>
      <c r="K177" s="39">
        <f>IF(J177="",I177*-1,J177-I177)</f>
        <v>-100</v>
      </c>
      <c r="L177" s="17">
        <v>200</v>
      </c>
      <c r="M177" s="17">
        <v>960</v>
      </c>
      <c r="N177" s="39">
        <v>760</v>
      </c>
      <c r="O177" s="17" t="s">
        <v>70</v>
      </c>
      <c r="R177" t="str">
        <f t="shared" si="2"/>
        <v>Taksu</v>
      </c>
    </row>
    <row r="178" spans="3:18" x14ac:dyDescent="0.25">
      <c r="C178" s="3">
        <v>44741</v>
      </c>
      <c r="D178" s="4" t="s">
        <v>66</v>
      </c>
      <c r="E178" s="4">
        <v>1</v>
      </c>
      <c r="F178" s="4">
        <v>2</v>
      </c>
      <c r="G178" s="5" t="s">
        <v>67</v>
      </c>
      <c r="H178" s="15"/>
      <c r="I178" s="16">
        <v>100</v>
      </c>
      <c r="J178" s="16" t="str">
        <f>IF(H178="","",I178*H178)</f>
        <v/>
      </c>
      <c r="K178" s="38">
        <f>IF(J178="",I178*-1,J178-I178)</f>
        <v>-100</v>
      </c>
      <c r="L178" s="16">
        <v>100</v>
      </c>
      <c r="M178" s="16" t="s">
        <v>38</v>
      </c>
      <c r="N178" s="38">
        <v>-100</v>
      </c>
      <c r="O178" s="16" t="s">
        <v>71</v>
      </c>
      <c r="R178" t="str">
        <f t="shared" si="2"/>
        <v>Here To Shock</v>
      </c>
    </row>
    <row r="179" spans="3:18" x14ac:dyDescent="0.25">
      <c r="C179" s="21">
        <v>44741</v>
      </c>
      <c r="D179" s="6" t="s">
        <v>66</v>
      </c>
      <c r="E179" s="6">
        <v>1</v>
      </c>
      <c r="F179" s="6">
        <v>2</v>
      </c>
      <c r="G179" s="6" t="s">
        <v>67</v>
      </c>
      <c r="H179" s="19"/>
      <c r="I179" s="20">
        <v>100</v>
      </c>
      <c r="J179" s="20" t="str">
        <f>IF(H179="","",I179*H179)</f>
        <v/>
      </c>
      <c r="K179" s="40">
        <f>IF(J179="",I179*-1,J179-I179)</f>
        <v>-100</v>
      </c>
      <c r="L179" s="20">
        <v>120</v>
      </c>
      <c r="M179" s="20" t="s">
        <v>38</v>
      </c>
      <c r="N179" s="40">
        <v>-120</v>
      </c>
      <c r="O179" s="20" t="s">
        <v>72</v>
      </c>
      <c r="R179" t="str">
        <f t="shared" si="2"/>
        <v>Here To Shock</v>
      </c>
    </row>
    <row r="180" spans="3:18" x14ac:dyDescent="0.25">
      <c r="C180" s="21">
        <v>44741</v>
      </c>
      <c r="D180" s="6" t="s">
        <v>60</v>
      </c>
      <c r="E180" s="6">
        <v>4</v>
      </c>
      <c r="F180" s="6">
        <v>4</v>
      </c>
      <c r="G180" s="6" t="s">
        <v>104</v>
      </c>
      <c r="H180" s="19"/>
      <c r="I180" s="20">
        <v>100</v>
      </c>
      <c r="J180" s="20" t="str">
        <f>IF(H180="","",I180*H180)</f>
        <v/>
      </c>
      <c r="K180" s="40">
        <f>IF(J180="",I180*-1,J180-I180)</f>
        <v>-100</v>
      </c>
      <c r="L180" s="20">
        <v>120</v>
      </c>
      <c r="M180" s="20" t="s">
        <v>38</v>
      </c>
      <c r="N180" s="40">
        <v>-120</v>
      </c>
      <c r="O180" s="20" t="s">
        <v>72</v>
      </c>
      <c r="R180" t="str">
        <f t="shared" si="2"/>
        <v>Jayanthi</v>
      </c>
    </row>
    <row r="181" spans="3:18" x14ac:dyDescent="0.25">
      <c r="C181" s="3">
        <v>44741</v>
      </c>
      <c r="D181" s="4" t="s">
        <v>66</v>
      </c>
      <c r="E181" s="4">
        <v>5</v>
      </c>
      <c r="F181" s="4">
        <v>11</v>
      </c>
      <c r="G181" s="5" t="s">
        <v>68</v>
      </c>
      <c r="H181" s="15"/>
      <c r="I181" s="16">
        <v>100</v>
      </c>
      <c r="J181" s="16" t="str">
        <f>IF(H181="","",I181*H181)</f>
        <v/>
      </c>
      <c r="K181" s="38">
        <f>IF(J181="",I181*-1,J181-I181)</f>
        <v>-100</v>
      </c>
      <c r="L181" s="16">
        <v>100</v>
      </c>
      <c r="M181" s="16" t="s">
        <v>38</v>
      </c>
      <c r="N181" s="38">
        <v>-100</v>
      </c>
      <c r="O181" s="16" t="s">
        <v>71</v>
      </c>
      <c r="R181" t="str">
        <f t="shared" si="2"/>
        <v>Mask Up</v>
      </c>
    </row>
    <row r="182" spans="3:18" x14ac:dyDescent="0.25">
      <c r="C182" s="21">
        <v>44741</v>
      </c>
      <c r="D182" s="6" t="s">
        <v>66</v>
      </c>
      <c r="E182" s="6">
        <v>5</v>
      </c>
      <c r="F182" s="6">
        <v>11</v>
      </c>
      <c r="G182" s="6" t="s">
        <v>68</v>
      </c>
      <c r="H182" s="19"/>
      <c r="I182" s="20">
        <v>100</v>
      </c>
      <c r="J182" s="20" t="str">
        <f>IF(H182="","",I182*H182)</f>
        <v/>
      </c>
      <c r="K182" s="40">
        <f>IF(J182="",I182*-1,J182-I182)</f>
        <v>-100</v>
      </c>
      <c r="L182" s="20">
        <v>120</v>
      </c>
      <c r="M182" s="20" t="s">
        <v>38</v>
      </c>
      <c r="N182" s="40">
        <v>-120</v>
      </c>
      <c r="O182" s="20" t="s">
        <v>72</v>
      </c>
      <c r="R182" t="str">
        <f t="shared" si="2"/>
        <v>Mask Up</v>
      </c>
    </row>
    <row r="183" spans="3:18" x14ac:dyDescent="0.25">
      <c r="C183" s="22">
        <v>44744</v>
      </c>
      <c r="D183" s="23" t="s">
        <v>3</v>
      </c>
      <c r="E183" s="23">
        <v>6</v>
      </c>
      <c r="F183" s="23">
        <v>1</v>
      </c>
      <c r="G183" s="23" t="s">
        <v>95</v>
      </c>
      <c r="H183" s="24"/>
      <c r="I183" s="25">
        <v>100</v>
      </c>
      <c r="J183" s="25" t="str">
        <f>IF(H183="","",I183*H183)</f>
        <v/>
      </c>
      <c r="K183" s="37">
        <f>IF(J183="",I183*-1,J183-I183)</f>
        <v>-100</v>
      </c>
      <c r="L183" s="25">
        <v>160</v>
      </c>
      <c r="M183" s="25" t="s">
        <v>38</v>
      </c>
      <c r="N183" s="37">
        <v>-160</v>
      </c>
      <c r="O183" s="25" t="s">
        <v>75</v>
      </c>
      <c r="R183" t="str">
        <f t="shared" si="2"/>
        <v>Maserartie Bay</v>
      </c>
    </row>
    <row r="184" spans="3:18" x14ac:dyDescent="0.25">
      <c r="C184" s="22">
        <v>44744</v>
      </c>
      <c r="D184" s="23" t="s">
        <v>3</v>
      </c>
      <c r="E184" s="23">
        <v>1</v>
      </c>
      <c r="F184" s="23">
        <v>7</v>
      </c>
      <c r="G184" s="23" t="s">
        <v>36</v>
      </c>
      <c r="H184" s="24">
        <v>3.4</v>
      </c>
      <c r="I184" s="25">
        <v>100</v>
      </c>
      <c r="J184" s="25">
        <f>IF(H184="","",I184*H184)</f>
        <v>340</v>
      </c>
      <c r="K184" s="37">
        <f>IF(J184="",I184*-1,J184-I184)</f>
        <v>240</v>
      </c>
      <c r="L184" s="25">
        <v>200</v>
      </c>
      <c r="M184" s="25">
        <v>680</v>
      </c>
      <c r="N184" s="37">
        <v>480</v>
      </c>
      <c r="O184" s="25" t="s">
        <v>75</v>
      </c>
      <c r="R184" t="str">
        <f t="shared" si="2"/>
        <v>Megamea</v>
      </c>
    </row>
    <row r="185" spans="3:18" x14ac:dyDescent="0.25">
      <c r="C185" s="3">
        <v>44744</v>
      </c>
      <c r="D185" s="4" t="s">
        <v>3</v>
      </c>
      <c r="E185" s="4">
        <v>1</v>
      </c>
      <c r="F185" s="4">
        <v>7</v>
      </c>
      <c r="G185" s="5" t="s">
        <v>36</v>
      </c>
      <c r="H185" s="15">
        <v>3.4</v>
      </c>
      <c r="I185" s="16">
        <v>100</v>
      </c>
      <c r="J185" s="16">
        <f>IF(H185="","",I185*H185)</f>
        <v>340</v>
      </c>
      <c r="K185" s="38">
        <f>IF(J185="",I185*-1,J185-I185)</f>
        <v>240</v>
      </c>
      <c r="L185" s="16">
        <v>160</v>
      </c>
      <c r="M185" s="16">
        <v>544</v>
      </c>
      <c r="N185" s="38">
        <v>384</v>
      </c>
      <c r="O185" s="16" t="s">
        <v>71</v>
      </c>
      <c r="R185" t="str">
        <f t="shared" si="2"/>
        <v>Megamea</v>
      </c>
    </row>
    <row r="186" spans="3:18" x14ac:dyDescent="0.25">
      <c r="C186" s="21">
        <v>44744</v>
      </c>
      <c r="D186" s="6" t="s">
        <v>3</v>
      </c>
      <c r="E186" s="6">
        <v>1</v>
      </c>
      <c r="F186" s="6">
        <v>7</v>
      </c>
      <c r="G186" s="6" t="s">
        <v>36</v>
      </c>
      <c r="H186" s="19">
        <v>3.4</v>
      </c>
      <c r="I186" s="20">
        <v>100</v>
      </c>
      <c r="J186" s="20">
        <f>IF(H186="","",I186*H186)</f>
        <v>340</v>
      </c>
      <c r="K186" s="40">
        <f>IF(J186="",I186*-1,J186-I186)</f>
        <v>240</v>
      </c>
      <c r="L186" s="20">
        <v>200</v>
      </c>
      <c r="M186" s="20">
        <v>680</v>
      </c>
      <c r="N186" s="40">
        <v>480</v>
      </c>
      <c r="O186" s="20" t="s">
        <v>72</v>
      </c>
      <c r="R186" t="str">
        <f t="shared" si="2"/>
        <v>Megamea</v>
      </c>
    </row>
    <row r="187" spans="3:18" x14ac:dyDescent="0.25">
      <c r="C187" s="2">
        <v>44744</v>
      </c>
      <c r="D187" s="17" t="s">
        <v>3</v>
      </c>
      <c r="E187" s="17">
        <v>1</v>
      </c>
      <c r="F187" s="17">
        <v>7</v>
      </c>
      <c r="G187" s="17" t="s">
        <v>36</v>
      </c>
      <c r="H187" s="18">
        <v>3.4</v>
      </c>
      <c r="I187" s="17">
        <v>100</v>
      </c>
      <c r="J187" s="17">
        <f>IF(H187="","",I187*H187)</f>
        <v>340</v>
      </c>
      <c r="K187" s="39">
        <f>IF(J187="",I187*-1,J187-I187)</f>
        <v>240</v>
      </c>
      <c r="L187" s="17">
        <v>200</v>
      </c>
      <c r="M187" s="17">
        <v>680</v>
      </c>
      <c r="N187" s="39">
        <v>480</v>
      </c>
      <c r="O187" s="17" t="s">
        <v>70</v>
      </c>
      <c r="R187" t="str">
        <f t="shared" si="2"/>
        <v>Megamea</v>
      </c>
    </row>
    <row r="188" spans="3:18" x14ac:dyDescent="0.25">
      <c r="C188" s="22">
        <v>44744</v>
      </c>
      <c r="D188" s="23" t="s">
        <v>3</v>
      </c>
      <c r="E188" s="23">
        <v>8</v>
      </c>
      <c r="F188" s="23">
        <v>12</v>
      </c>
      <c r="G188" s="23" t="s">
        <v>25</v>
      </c>
      <c r="H188" s="24">
        <v>2.6</v>
      </c>
      <c r="I188" s="25">
        <v>100</v>
      </c>
      <c r="J188" s="25">
        <f>IF(H188="","",I188*H188)</f>
        <v>260</v>
      </c>
      <c r="K188" s="37">
        <f>IF(J188="",I188*-1,J188-I188)</f>
        <v>160</v>
      </c>
      <c r="L188" s="25">
        <v>150</v>
      </c>
      <c r="M188" s="25">
        <v>390</v>
      </c>
      <c r="N188" s="37">
        <v>240</v>
      </c>
      <c r="O188" s="25" t="s">
        <v>75</v>
      </c>
      <c r="R188" t="str">
        <f t="shared" si="2"/>
        <v>Tuvalu</v>
      </c>
    </row>
    <row r="189" spans="3:18" x14ac:dyDescent="0.25">
      <c r="C189" s="3">
        <v>44744</v>
      </c>
      <c r="D189" s="4" t="s">
        <v>3</v>
      </c>
      <c r="E189" s="4">
        <v>8</v>
      </c>
      <c r="F189" s="4">
        <v>12</v>
      </c>
      <c r="G189" s="5" t="s">
        <v>25</v>
      </c>
      <c r="H189" s="15">
        <v>2.6</v>
      </c>
      <c r="I189" s="16">
        <v>100</v>
      </c>
      <c r="J189" s="16">
        <f>IF(H189="","",I189*H189)</f>
        <v>260</v>
      </c>
      <c r="K189" s="38">
        <f>IF(J189="",I189*-1,J189-I189)</f>
        <v>160</v>
      </c>
      <c r="L189" s="16">
        <v>150</v>
      </c>
      <c r="M189" s="16">
        <v>390</v>
      </c>
      <c r="N189" s="38">
        <v>240</v>
      </c>
      <c r="O189" s="16" t="s">
        <v>71</v>
      </c>
      <c r="R189" t="str">
        <f t="shared" si="2"/>
        <v>Tuvalu</v>
      </c>
    </row>
    <row r="190" spans="3:18" x14ac:dyDescent="0.25">
      <c r="C190" s="2">
        <v>44744</v>
      </c>
      <c r="D190" s="17" t="s">
        <v>3</v>
      </c>
      <c r="E190" s="17">
        <v>8</v>
      </c>
      <c r="F190" s="17">
        <v>12</v>
      </c>
      <c r="G190" s="17" t="s">
        <v>25</v>
      </c>
      <c r="H190" s="18">
        <v>2.6</v>
      </c>
      <c r="I190" s="17">
        <v>100</v>
      </c>
      <c r="J190" s="17">
        <f>IF(H190="","",I190*H190)</f>
        <v>260</v>
      </c>
      <c r="K190" s="39">
        <f>IF(J190="",I190*-1,J190-I190)</f>
        <v>160</v>
      </c>
      <c r="L190" s="17">
        <v>150</v>
      </c>
      <c r="M190" s="17">
        <v>390</v>
      </c>
      <c r="N190" s="39">
        <v>240</v>
      </c>
      <c r="O190" s="17" t="s">
        <v>70</v>
      </c>
      <c r="R190" t="str">
        <f t="shared" si="2"/>
        <v>Tuvalu</v>
      </c>
    </row>
    <row r="191" spans="3:18" x14ac:dyDescent="0.25">
      <c r="C191" s="22">
        <v>44744</v>
      </c>
      <c r="D191" s="23" t="s">
        <v>3</v>
      </c>
      <c r="E191" s="23">
        <v>7</v>
      </c>
      <c r="F191" s="23">
        <v>6</v>
      </c>
      <c r="G191" s="23" t="s">
        <v>34</v>
      </c>
      <c r="H191" s="24"/>
      <c r="I191" s="25">
        <v>100</v>
      </c>
      <c r="J191" s="25" t="str">
        <f>IF(H191="","",I191*H191)</f>
        <v/>
      </c>
      <c r="K191" s="37">
        <f>IF(J191="",I191*-1,J191-I191)</f>
        <v>-100</v>
      </c>
      <c r="L191" s="25">
        <v>200</v>
      </c>
      <c r="M191" s="25" t="s">
        <v>38</v>
      </c>
      <c r="N191" s="37">
        <v>-200</v>
      </c>
      <c r="O191" s="25" t="s">
        <v>75</v>
      </c>
      <c r="R191" t="str">
        <f t="shared" si="2"/>
        <v>Zac De Boss</v>
      </c>
    </row>
    <row r="192" spans="3:18" x14ac:dyDescent="0.25">
      <c r="C192" s="3">
        <v>44744</v>
      </c>
      <c r="D192" s="4" t="s">
        <v>3</v>
      </c>
      <c r="E192" s="4">
        <v>7</v>
      </c>
      <c r="F192" s="4">
        <v>6</v>
      </c>
      <c r="G192" s="5" t="s">
        <v>34</v>
      </c>
      <c r="H192" s="15"/>
      <c r="I192" s="16">
        <v>100</v>
      </c>
      <c r="J192" s="16" t="str">
        <f>IF(H192="","",I192*H192)</f>
        <v/>
      </c>
      <c r="K192" s="38">
        <f>IF(J192="",I192*-1,J192-I192)</f>
        <v>-100</v>
      </c>
      <c r="L192" s="16">
        <v>160</v>
      </c>
      <c r="M192" s="16" t="s">
        <v>38</v>
      </c>
      <c r="N192" s="38">
        <v>-160</v>
      </c>
      <c r="O192" s="16" t="s">
        <v>71</v>
      </c>
      <c r="R192" t="str">
        <f t="shared" si="2"/>
        <v>Zac De Boss</v>
      </c>
    </row>
    <row r="193" spans="3:18" x14ac:dyDescent="0.25">
      <c r="C193" s="21">
        <v>44744</v>
      </c>
      <c r="D193" s="6" t="s">
        <v>3</v>
      </c>
      <c r="E193" s="6">
        <v>7</v>
      </c>
      <c r="F193" s="6">
        <v>6</v>
      </c>
      <c r="G193" s="6" t="s">
        <v>34</v>
      </c>
      <c r="H193" s="19"/>
      <c r="I193" s="20">
        <v>100</v>
      </c>
      <c r="J193" s="20" t="str">
        <f>IF(H193="","",I193*H193)</f>
        <v/>
      </c>
      <c r="K193" s="40">
        <f>IF(J193="",I193*-1,J193-I193)</f>
        <v>-100</v>
      </c>
      <c r="L193" s="20">
        <v>200</v>
      </c>
      <c r="M193" s="20" t="s">
        <v>38</v>
      </c>
      <c r="N193" s="40">
        <v>-200</v>
      </c>
      <c r="O193" s="20" t="s">
        <v>72</v>
      </c>
      <c r="R193" t="str">
        <f t="shared" si="2"/>
        <v>Zac De Boss</v>
      </c>
    </row>
    <row r="194" spans="3:18" x14ac:dyDescent="0.25">
      <c r="C194" s="2">
        <v>44744</v>
      </c>
      <c r="D194" s="17" t="s">
        <v>3</v>
      </c>
      <c r="E194" s="17">
        <v>7</v>
      </c>
      <c r="F194" s="17">
        <v>6</v>
      </c>
      <c r="G194" s="17" t="s">
        <v>34</v>
      </c>
      <c r="H194" s="18" t="s">
        <v>38</v>
      </c>
      <c r="I194" s="17">
        <v>100</v>
      </c>
      <c r="J194" s="17" t="str">
        <f>IF(H194="","",I194*H194)</f>
        <v/>
      </c>
      <c r="K194" s="39">
        <f>IF(J194="",I194*-1,J194-I194)</f>
        <v>-100</v>
      </c>
      <c r="L194" s="17">
        <v>250</v>
      </c>
      <c r="M194" s="17" t="s">
        <v>38</v>
      </c>
      <c r="N194" s="39">
        <v>-250</v>
      </c>
      <c r="O194" s="17" t="s">
        <v>70</v>
      </c>
      <c r="R194" t="str">
        <f t="shared" si="2"/>
        <v>Zac De Boss</v>
      </c>
    </row>
    <row r="195" spans="3:18" ht="15.75" thickBot="1" x14ac:dyDescent="0.3"/>
    <row r="196" spans="3:18" ht="27" customHeight="1" x14ac:dyDescent="0.25">
      <c r="I196" s="42">
        <f>SUBTOTAL(9,I5:I195)</f>
        <v>19000</v>
      </c>
      <c r="J196" s="43">
        <f t="shared" ref="J196" si="3">SUBTOTAL(9,J5:J195)</f>
        <v>23817.1</v>
      </c>
      <c r="K196" s="49">
        <f t="shared" ref="K196" si="4">SUBTOTAL(9,K5:K195)</f>
        <v>4817.1000000000004</v>
      </c>
      <c r="L196" s="43">
        <f>SUBTOTAL(9,L5:L195)</f>
        <v>28690</v>
      </c>
      <c r="M196" s="43">
        <f t="shared" ref="M196:N196" si="5">SUBTOTAL(9,M5:M195)</f>
        <v>36350.050000000003</v>
      </c>
      <c r="N196" s="44">
        <f t="shared" si="5"/>
        <v>7660.0499999999993</v>
      </c>
    </row>
    <row r="197" spans="3:18" ht="22.5" customHeight="1" x14ac:dyDescent="0.25">
      <c r="I197" s="54" t="s">
        <v>113</v>
      </c>
      <c r="J197" s="55">
        <f>SUBTOTAL(1,I5:I195)</f>
        <v>100</v>
      </c>
      <c r="K197" s="1">
        <f>K196/I196</f>
        <v>0.25353157894736844</v>
      </c>
      <c r="L197" s="56" t="s">
        <v>113</v>
      </c>
      <c r="M197" s="55">
        <f>SUBTOTAL(1,L5:L195)</f>
        <v>151</v>
      </c>
      <c r="N197" s="45">
        <f>N196/L196</f>
        <v>0.26699372603694665</v>
      </c>
      <c r="O197" s="14"/>
    </row>
    <row r="198" spans="3:18" ht="22.5" customHeight="1" x14ac:dyDescent="0.25">
      <c r="G198" s="35" t="s">
        <v>112</v>
      </c>
      <c r="H198" s="35"/>
      <c r="I198" s="50">
        <f>SUBTOTAL(2,I5:I195)</f>
        <v>190</v>
      </c>
      <c r="J198" s="12">
        <f>SUBTOTAL(2,J5:J195)</f>
        <v>58</v>
      </c>
      <c r="K198" s="41"/>
      <c r="L198" s="12">
        <f>SUBTOTAL(2,L5:L195)</f>
        <v>190</v>
      </c>
      <c r="M198" s="12">
        <f>SUBTOTAL(2,M5:M195)</f>
        <v>59</v>
      </c>
      <c r="N198" s="46"/>
      <c r="O198" s="8"/>
    </row>
    <row r="199" spans="3:18" ht="19.5" customHeight="1" thickBot="1" x14ac:dyDescent="0.3">
      <c r="G199" s="35" t="s">
        <v>111</v>
      </c>
      <c r="H199" s="35"/>
      <c r="I199" s="51">
        <f>J198/I198</f>
        <v>0.30526315789473685</v>
      </c>
      <c r="J199" s="47" t="s">
        <v>108</v>
      </c>
      <c r="K199" s="52">
        <f>SUBTOTAL(1,H4:H195)</f>
        <v>4.1063965517241403</v>
      </c>
      <c r="L199" s="53">
        <f>M198/L198</f>
        <v>0.31052631578947371</v>
      </c>
      <c r="M199" s="47" t="s">
        <v>108</v>
      </c>
      <c r="N199" s="48">
        <f>SUBTOTAL(1,H4:H195)</f>
        <v>4.1063965517241403</v>
      </c>
      <c r="O199" s="8"/>
    </row>
    <row r="200" spans="3:18" x14ac:dyDescent="0.25">
      <c r="I200" s="9"/>
      <c r="J200" s="9"/>
      <c r="K200" s="13"/>
      <c r="L200" s="9"/>
      <c r="M200" s="9"/>
      <c r="N200" s="13"/>
      <c r="O200" s="8"/>
    </row>
    <row r="201" spans="3:18" x14ac:dyDescent="0.25">
      <c r="I201" s="9"/>
      <c r="J201" s="9"/>
      <c r="K201" s="13"/>
      <c r="L201" s="9"/>
      <c r="M201" s="9"/>
      <c r="N201" s="13"/>
      <c r="O201" s="8"/>
    </row>
    <row r="202" spans="3:18" x14ac:dyDescent="0.25">
      <c r="I202" s="9"/>
      <c r="J202" s="9"/>
      <c r="K202" s="13"/>
      <c r="L202" s="9"/>
      <c r="M202" s="9"/>
      <c r="N202" s="13"/>
      <c r="O202" s="8"/>
    </row>
    <row r="203" spans="3:18" x14ac:dyDescent="0.25">
      <c r="I203" s="9"/>
      <c r="J203" s="9"/>
      <c r="K203" s="13"/>
      <c r="L203" s="9"/>
      <c r="M203" s="9"/>
      <c r="N203" s="13"/>
      <c r="O203" s="8"/>
    </row>
    <row r="204" spans="3:18" x14ac:dyDescent="0.25">
      <c r="I204" s="9"/>
      <c r="J204" s="9"/>
      <c r="K204" s="13"/>
      <c r="L204" s="9"/>
      <c r="M204" s="9"/>
      <c r="N204" s="13"/>
      <c r="O204" s="8"/>
    </row>
    <row r="205" spans="3:18" x14ac:dyDescent="0.25">
      <c r="I205" s="9"/>
      <c r="J205" s="9"/>
      <c r="K205" s="13"/>
      <c r="L205" s="9"/>
      <c r="M205" s="9"/>
      <c r="N205" s="13"/>
      <c r="O205" s="8"/>
    </row>
    <row r="206" spans="3:18" x14ac:dyDescent="0.25">
      <c r="I206" s="9"/>
      <c r="J206" s="9"/>
      <c r="K206" s="13"/>
      <c r="L206" s="9"/>
      <c r="M206" s="9"/>
      <c r="N206" s="13"/>
      <c r="O206" s="8"/>
    </row>
    <row r="207" spans="3:18" x14ac:dyDescent="0.25">
      <c r="I207" s="9"/>
      <c r="J207" s="9"/>
      <c r="K207" s="13"/>
      <c r="L207" s="9"/>
      <c r="M207" s="9"/>
      <c r="N207" s="13"/>
      <c r="O207" s="8"/>
    </row>
  </sheetData>
  <autoFilter ref="C4:O194" xr:uid="{6169BD25-7D00-465A-8007-4F837001D7A9}"/>
  <mergeCells count="4">
    <mergeCell ref="I2:K2"/>
    <mergeCell ref="L2:N2"/>
    <mergeCell ref="G198:H198"/>
    <mergeCell ref="G199:H199"/>
  </mergeCells>
  <conditionalFormatting sqref="O197">
    <cfRule type="cellIs" dxfId="5" priority="6" operator="lessThan">
      <formula>0</formula>
    </cfRule>
  </conditionalFormatting>
  <conditionalFormatting sqref="N197">
    <cfRule type="cellIs" dxfId="4" priority="5" operator="lessThan">
      <formula>0</formula>
    </cfRule>
  </conditionalFormatting>
  <conditionalFormatting sqref="N196">
    <cfRule type="cellIs" dxfId="2" priority="3" operator="lessThan">
      <formula>0</formula>
    </cfRule>
  </conditionalFormatting>
  <conditionalFormatting sqref="K196">
    <cfRule type="cellIs" dxfId="1" priority="2" operator="lessThan">
      <formula>0</formula>
    </cfRule>
  </conditionalFormatting>
  <conditionalFormatting sqref="K19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2" fitToHeight="20" orientation="landscape" horizontalDpi="1200" verticalDpi="1200" r:id="rId1"/>
  <headerFooter>
    <oddFooter>&amp;Lwww.eliteracing.com.au&amp;CElite Strategies &amp;RContributing Plans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Strategies Current Algo</vt:lpstr>
      <vt:lpstr>'Strategies Current Algo'!Print_Titles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Taylor</dc:creator>
  <cp:lastModifiedBy>Larry Taylor</cp:lastModifiedBy>
  <cp:lastPrinted>2022-07-04T02:28:23Z</cp:lastPrinted>
  <dcterms:created xsi:type="dcterms:W3CDTF">2022-07-04T01:17:15Z</dcterms:created>
  <dcterms:modified xsi:type="dcterms:W3CDTF">2022-07-04T02:46:33Z</dcterms:modified>
</cp:coreProperties>
</file>